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12" activeTab="0"/>
  </bookViews>
  <sheets>
    <sheet name="KO" sheetId="1" r:id="rId1"/>
  </sheets>
  <definedNames>
    <definedName name="_xlnm.Print_Area" localSheetId="0">'KO'!$A$1:$G$351</definedName>
  </definedNames>
  <calcPr fullCalcOnLoad="1"/>
</workbook>
</file>

<file path=xl/sharedStrings.xml><?xml version="1.0" encoding="utf-8"?>
<sst xmlns="http://schemas.openxmlformats.org/spreadsheetml/2006/main" count="1299" uniqueCount="659">
  <si>
    <t>Lp.</t>
  </si>
  <si>
    <t>Nr spec.techn.</t>
  </si>
  <si>
    <t>Opis</t>
  </si>
  <si>
    <t>Ilość</t>
  </si>
  <si>
    <t>Cena jedn.</t>
  </si>
  <si>
    <t>Wartość</t>
  </si>
  <si>
    <t>ROBOTY DROGOWE</t>
  </si>
  <si>
    <t>ROBOTY ZIEMNE I PRZYGOTOWAWCZE</t>
  </si>
  <si>
    <t>1 d.1.1</t>
  </si>
  <si>
    <t>D.01.01.01</t>
  </si>
  <si>
    <t>Roboty pomiarowe przy liniowych robotach ziemnych - trasa drogi w terenie równinnym - trasa chodnika</t>
  </si>
  <si>
    <t>km</t>
  </si>
  <si>
    <t>2 d.1.1</t>
  </si>
  <si>
    <t>D.01.02.04</t>
  </si>
  <si>
    <t>Roboty remontowe - frezowanie nawierzchni bitumicznej o gr. 8 cm wraz z kosztem zagospodarowania frezu</t>
  </si>
  <si>
    <t>m2</t>
  </si>
  <si>
    <t>3 d.1.1</t>
  </si>
  <si>
    <t>Roboty remontowe - frezowanie nawierzchni bitumicznej o gr. 4 cm wraz z kosztem zagospodarowania frezu</t>
  </si>
  <si>
    <t>4 d.1.1</t>
  </si>
  <si>
    <t>5 d.1.1</t>
  </si>
  <si>
    <t>D.01.02.02</t>
  </si>
  <si>
    <t>Zdjęcie ziemi urodzajnej na odkład.</t>
  </si>
  <si>
    <t>m3</t>
  </si>
  <si>
    <t>6 d.1.1</t>
  </si>
  <si>
    <t>Wywóz nadmiaru humusu wraz z kosztem zagospodarowania</t>
  </si>
  <si>
    <t>7 d.1.1</t>
  </si>
  <si>
    <t>D.02.00.01, D.02.01.01</t>
  </si>
  <si>
    <t>Korytowanie pod warstwy konstrukcyjne nawierzchni wraz z kosztem zagospodarowania urobku (wywóz itylizacja)</t>
  </si>
  <si>
    <t>8 d.1.1</t>
  </si>
  <si>
    <t>Formowanie i zagęszczanie nasypów wraz z kosztem zakupu i dowozu gruntu</t>
  </si>
  <si>
    <t>NAWIERZCHNIA JEZDNI Z BET. ASFALTOWEGO</t>
  </si>
  <si>
    <t>9 d.1.2</t>
  </si>
  <si>
    <t>D.04.01.01</t>
  </si>
  <si>
    <t>Ręczne i mechaniczne profilowanie i zaęszczenie podłoża pod warstwy konstrukcyjne nawierzchni</t>
  </si>
  <si>
    <t>10 d.1.2</t>
  </si>
  <si>
    <t>D.04.05.01</t>
  </si>
  <si>
    <t>Warstwa gruntu stabiliozwanego cementem C1,5/2 gr. 30 cm na podłożu G4</t>
  </si>
  <si>
    <t>11 d.1.2</t>
  </si>
  <si>
    <t>D.04.04.00 D.04.04.02</t>
  </si>
  <si>
    <t>Podbudowa pomocnicza z kruszywa łamanego stabilizowanego mechanicznie 0/31,5 mm - warstwa o grubości po zagęszczeniu 20 cm</t>
  </si>
  <si>
    <t>12 d.1.2</t>
  </si>
  <si>
    <t>D.04.03.01</t>
  </si>
  <si>
    <t>Oczyszczenie i skropienie warstw konstrukcyjnych</t>
  </si>
  <si>
    <t>13 d.1.2</t>
  </si>
  <si>
    <t>D.05.03.05a</t>
  </si>
  <si>
    <t>Warstwa wyrównawcza z betonu asfaltowego 0/12,80 - gr. śr. 4 cm</t>
  </si>
  <si>
    <t>14 d.1.2</t>
  </si>
  <si>
    <t>Oczyszczenie i skropienie warstw konstrukcyjnych (bitum)</t>
  </si>
  <si>
    <t>15 d.1.2</t>
  </si>
  <si>
    <t>Warstwa wiążąca z betonu asfaltowego 0/16 mm gr. 8 cm</t>
  </si>
  <si>
    <t>16 d.1.2</t>
  </si>
  <si>
    <t>D.05.03.05</t>
  </si>
  <si>
    <t>Ułożenie grosiatki o wytrzymałości &gt; 70 kN/m w obu kierunkach, szerokość min 1,0 m wraz ze wcześniejszym skropieniem emulsja kationową szybkorozpadową w ilości 0,5 kg/m2 -połączenie naw. nowej i starej</t>
  </si>
  <si>
    <t>mb</t>
  </si>
  <si>
    <t>17 d.1.2</t>
  </si>
  <si>
    <t>18 d.1.2</t>
  </si>
  <si>
    <t>D.05.03.05b</t>
  </si>
  <si>
    <t>Warstwa ścieralna z betonu asfaltowego 0/12,8 mm gr 4 cm</t>
  </si>
  <si>
    <t>19 d.1.2</t>
  </si>
  <si>
    <t>Dodatek za wykonanie progów zwalniających- beton asfaltowy gr. 7,5 cm</t>
  </si>
  <si>
    <t>NAWIERZCHNIA ZJAZDÓW Z KOSTKI BETONOWEJ - ZJAZDY INDYWIDUALNE</t>
  </si>
  <si>
    <t>20 d.1.3</t>
  </si>
  <si>
    <t>21 d.1.3</t>
  </si>
  <si>
    <t>Warstwa gruntu stabiliozwanego cementem C1,5/2 gr. 15 cm na podłożu G4</t>
  </si>
  <si>
    <t>22 d.1.3</t>
  </si>
  <si>
    <t>Podbudowa pomocnicza z kruszywa łamanego stabilizowanego mechanicznie 0/31,5 mm - warstwa o grubości po zagęszczeniu 15 cm</t>
  </si>
  <si>
    <t>23 d.1.3</t>
  </si>
  <si>
    <t>D.05.03.23</t>
  </si>
  <si>
    <t>Nawierzchnie z kostki brukowej betonowej o grubości 8 cm na podsypce cementowo-piaskowej 1:4 gr 4 cm, KOSTKA GRAFITOWA NIEFAZOWANA</t>
  </si>
  <si>
    <t>NAWIERZCHNIA CHODNIKA/CIĄGU PIESZO-ROWEROWEGO Z KOSTKI BETONOWEJ</t>
  </si>
  <si>
    <t>24 d.1.4</t>
  </si>
  <si>
    <t>25 d.1.4</t>
  </si>
  <si>
    <t>26 d.1.4</t>
  </si>
  <si>
    <t>27 d.1.4</t>
  </si>
  <si>
    <t>Nawierzchnie z kostki brukowej betonowej o grubości 8 cm na podsypce cementowo-piaskowej 1:4 gr 4 cm, KOSTKA SZARA NIEFAZOWANA</t>
  </si>
  <si>
    <t>NAWIERZCHNIA ZATOK AUTOBUSOWYCH</t>
  </si>
  <si>
    <t>28 d.1.5</t>
  </si>
  <si>
    <t>29 d.1.5</t>
  </si>
  <si>
    <t>30 d.1.5</t>
  </si>
  <si>
    <t>Podbudowa z betonu cementowego C16/20 gr. 25 cm</t>
  </si>
  <si>
    <t>31 d.1.5</t>
  </si>
  <si>
    <t>Nawierzchnia betonowa wibroprasowana (grafitowa) 16x16x16 cm na podsypce cemnetowo piaskowej 1:4 gr. 5 cm</t>
  </si>
  <si>
    <t>NAWIERZCHNIA ZJAZDÓW PUBLICZNYCH/MIEJSC POSTOJOWYCH</t>
  </si>
  <si>
    <t>32 d.1.6</t>
  </si>
  <si>
    <t>33 d.1.6</t>
  </si>
  <si>
    <t>34 d.1.6</t>
  </si>
  <si>
    <t>35 d.1.6</t>
  </si>
  <si>
    <t>NAWIERZCHNIA POBOCZY GRUNTOWYCH -</t>
  </si>
  <si>
    <t>36 d.1.7</t>
  </si>
  <si>
    <t>D.09.01.01</t>
  </si>
  <si>
    <t>Wykonanie trawników dywanowych siewem z nawożeniem wraz z rozścieleniem ziemi urodzajnej (humus z odzysku)</t>
  </si>
  <si>
    <t>37 d.1.7</t>
  </si>
  <si>
    <t>Pielęgnacja trawników dywanowych na terenie płaskim w okresie gwarancyjnym</t>
  </si>
  <si>
    <t>ELEMENTY BRZEGOWE</t>
  </si>
  <si>
    <t>38 d.1.8</t>
  </si>
  <si>
    <t>D.08.01.02</t>
  </si>
  <si>
    <t>Krawężniki kamienne łukowe o wymiarach 20x30 cm na podsypce cementowo-piaskowej wraz z ławą z betonu C12/15</t>
  </si>
  <si>
    <t>m</t>
  </si>
  <si>
    <t>39 d.1.8</t>
  </si>
  <si>
    <t>Krawężniki kamienne o wymiarach 20x30 cm układane na płask na podsypce cementowo-piaskowej wraz z ławą z betonu C12/15</t>
  </si>
  <si>
    <t>40 d.1.8</t>
  </si>
  <si>
    <t>D.08.01.01</t>
  </si>
  <si>
    <t>Krawężniki betonowe o wymiarach 15x30 cm na podsypce cementowo-piaskowej wraz z ławą z betonu C12/15</t>
  </si>
  <si>
    <t>41 d.1.8</t>
  </si>
  <si>
    <t>Krawężniki betonowe najazdowe o wymiarach 15x22x100 cm na podsypce cementowo-piaskowej wraz z ławą z betonu C12/15</t>
  </si>
  <si>
    <t>42 d.1.8</t>
  </si>
  <si>
    <t>D.08.03.01</t>
  </si>
  <si>
    <t>Obrzeża betonowe o wymiarach 30x8 cm na podsypce cementowo-piaskowej z wypełnieniem spoin zaprawą cementową wraz z ławą z betonu C12/15</t>
  </si>
  <si>
    <t>43 d.1.8</t>
  </si>
  <si>
    <t>Obrzeża betonowe o wymiarach 20x6 cm na podsypce cementowo-piaskowej z wypełnieniem spoin zaprawą cementową wraz z ławą z betonu C12/15</t>
  </si>
  <si>
    <t>44 d.1.8</t>
  </si>
  <si>
    <t>D.08.05.01</t>
  </si>
  <si>
    <t>Ściek uliczny przykrawężnikowy z kostki bet. 16x16x16 wraz z ławą z betonu C12/15</t>
  </si>
  <si>
    <t>45 d.1.8</t>
  </si>
  <si>
    <t>D-05.03.01b</t>
  </si>
  <si>
    <t>Umocnienie skarpy ronda kostka kamienną gr. 18/20 wraz z podbudową</t>
  </si>
  <si>
    <t>ELEMENTY INNE</t>
  </si>
  <si>
    <t>46 d.1.9</t>
  </si>
  <si>
    <t>D-00.00.00</t>
  </si>
  <si>
    <t>Mur oporowy prefabrykowany typu L o wysokości 150 cm na łąwie betonowej</t>
  </si>
  <si>
    <t>47 d.1.9</t>
  </si>
  <si>
    <t>Schody terenowe</t>
  </si>
  <si>
    <t>kpl</t>
  </si>
  <si>
    <t>48 d.1.9</t>
  </si>
  <si>
    <t>Budowa ogrodzenia</t>
  </si>
  <si>
    <t>49 d.1.9</t>
  </si>
  <si>
    <t>Brama wjazdowa szerokość ok 3,5 m</t>
  </si>
  <si>
    <t>50 d.1.9</t>
  </si>
  <si>
    <t>Furtka szerokość 1,0 m</t>
  </si>
  <si>
    <t>OZNAKOWANIE POZIOME I PIONOWE</t>
  </si>
  <si>
    <t>51 d.1.10</t>
  </si>
  <si>
    <t>D-07.02.01</t>
  </si>
  <si>
    <t>Słupki do znaków drogowych z rur stalowych o śr. 70 mm - demontaż</t>
  </si>
  <si>
    <t>szt.</t>
  </si>
  <si>
    <t>52 d.1.10</t>
  </si>
  <si>
    <t>D.07.02.01</t>
  </si>
  <si>
    <t>Zdejmowanie tablic znaków drogowych zakazu, nakazu, ostrzegawczych, informacyjnych</t>
  </si>
  <si>
    <t>53 d.1.10</t>
  </si>
  <si>
    <t>Słupki do znaków drogowych z rur stalowych o śr. 70 mm</t>
  </si>
  <si>
    <t>54 d.1.10</t>
  </si>
  <si>
    <t>Słupki do znaków drogowych z rur stalowych o śr. 70 mm z wysięgnikiem</t>
  </si>
  <si>
    <t>55 d.1.10</t>
  </si>
  <si>
    <t>Przymocowanie tablic znaków drogowych zakazu, nakazu, ostrzegawczych, informacyjnych o powierzchni ponad 0.3 m2; Tablice TYPU A</t>
  </si>
  <si>
    <t>56 d.1.10</t>
  </si>
  <si>
    <t>Przymocowanie tablic znaków drogowych zakazu, nakazu, ostrzegawczych, informacyjnych o powierzchni ponad 0.3 m2; Tablice TYPU C</t>
  </si>
  <si>
    <t>57 d.1.10</t>
  </si>
  <si>
    <t>Przymocowanie tablic znaków drogowych zakazu, nakazu, ostrzegawczych, informacyjnych o powierzchni ponad 0.3 m2; Tablice TYPU D</t>
  </si>
  <si>
    <t>58 d.1.10</t>
  </si>
  <si>
    <t>Przymocowanie tablic znaków drogowych zakazu, nakazu, ostrzegawczych, informacyjnych o powierzchni ponad 0.3 m2; Tablice TYPU B</t>
  </si>
  <si>
    <t>59 d.1.10</t>
  </si>
  <si>
    <t>Przymocowanie tablic znaków drogowych zakazu, nakazu, ostrzegawczych, informacyjnych o powierzchni do 0.3 m2; Tabliczi typu T</t>
  </si>
  <si>
    <t>60 d.1.10</t>
  </si>
  <si>
    <t>D.07.01.01</t>
  </si>
  <si>
    <t>Oznakowanie poziome grubowarstwowe z masy chermoutwardzalnej</t>
  </si>
  <si>
    <t>61 d.1.10</t>
  </si>
  <si>
    <t>Słupki ograniczające U-12c</t>
  </si>
  <si>
    <t>Razem dział: ROBOTY DROGOWE</t>
  </si>
  <si>
    <t>ZIELEŃ</t>
  </si>
  <si>
    <t>62 d.2</t>
  </si>
  <si>
    <t>D-01.02.01</t>
  </si>
  <si>
    <t>Mechaniczne ścinanie drzew z karczowaniem pni o średnicy do 15 cm</t>
  </si>
  <si>
    <t>63 d.2</t>
  </si>
  <si>
    <t>Mechaniczne ścinanie drzew z karczowaniem pni o średnicy 16-25 cm</t>
  </si>
  <si>
    <t>64 d.2</t>
  </si>
  <si>
    <t>Mechaniczne ścinanie drzew z karczowaniem pni o średnicy 36-45 cm</t>
  </si>
  <si>
    <t>65 d.2</t>
  </si>
  <si>
    <t>Wycienka krzeww i zagajników średnich</t>
  </si>
  <si>
    <t>66 d.2</t>
  </si>
  <si>
    <t>Wywożenie dłużyc na miejsce składowania</t>
  </si>
  <si>
    <t>mp</t>
  </si>
  <si>
    <t>67 d.2</t>
  </si>
  <si>
    <t>Wywóz gałęzi na miejsce składowania</t>
  </si>
  <si>
    <t>68 d.2</t>
  </si>
  <si>
    <t>Wywóz karpiny na miejsce składowania</t>
  </si>
  <si>
    <t>69 d.2</t>
  </si>
  <si>
    <t>Opłata za składowisko materiału drzewnego tj. gałęzi i karpiny</t>
  </si>
  <si>
    <t>70 d.2</t>
  </si>
  <si>
    <t>D-09.01.01</t>
  </si>
  <si>
    <t>Sadzenie drzew liściastych z palikowaniem - lipa drobnolistna</t>
  </si>
  <si>
    <t>szt</t>
  </si>
  <si>
    <t>71 d.2</t>
  </si>
  <si>
    <t>Pięlęgnacja drzew liściastych - lipa robnplistna</t>
  </si>
  <si>
    <t>72 d.2</t>
  </si>
  <si>
    <t>Sadzenie drzew liściastych z palikowaniem - grusza drobnokwiatowa 'Chanticleer'</t>
  </si>
  <si>
    <t>73 d.2</t>
  </si>
  <si>
    <t>Pięlęgnacja drzew liściastych - grusza drobnokwiatowa 'Chanticleer'</t>
  </si>
  <si>
    <t>74 d.2</t>
  </si>
  <si>
    <t>Sadzenie krzewów liściastych ze ściółkowaniem - pęcherznica kalinolistna 'Diabolo' (wysokość sadzonek 30-50 cm)</t>
  </si>
  <si>
    <t>75 d.2</t>
  </si>
  <si>
    <t>Pięlęgnacja krzewów liściastych wraz ze ściółkowaniem - pęcherznica kalinolistna 'Diabolo'</t>
  </si>
  <si>
    <t>76 d.2</t>
  </si>
  <si>
    <t>Sadzenie krzewów liściastych ze ściółkowaniem - tawuła van Houtte'a 'Gold Fountain'(wysokość sadzonek 30-50 cm)</t>
  </si>
  <si>
    <t>77 d.2</t>
  </si>
  <si>
    <t>Pięlęgnacja krzewó liściastych -tawuła van Houtte'a 'Gold Fountain'</t>
  </si>
  <si>
    <t>78 d.2</t>
  </si>
  <si>
    <t>Sadzenie krzewów liściastych ze ściółkowaniem - róża okrywowa 'The fairy' '(wysokość sadzonek do 15 cm)</t>
  </si>
  <si>
    <t>79 d.2</t>
  </si>
  <si>
    <t>Pięlęgnacja krzewó liściastych -róża okrywowa 'The fairy'</t>
  </si>
  <si>
    <t>80 d.2</t>
  </si>
  <si>
    <t>Sadzenie krzewów liściastych ze ściółkowaniem - jałowiec pospolity 'Repanda''(wysokość sadzonek do 15 cm)</t>
  </si>
  <si>
    <t>81 d.2</t>
  </si>
  <si>
    <t>Pięlęgnacja krzewó liściastych -jałowiec pospolity 'Repanda'</t>
  </si>
  <si>
    <t>Razem dział: ZIELEŃ</t>
  </si>
  <si>
    <t>ELEKTRYKA</t>
  </si>
  <si>
    <t>Przebudowa kolizji nN2</t>
  </si>
  <si>
    <t>82 d.3.1</t>
  </si>
  <si>
    <t>D.01.03.01</t>
  </si>
  <si>
    <t>Demontaż słupów żelbetowych linii NN pojedynczych z ustojami</t>
  </si>
  <si>
    <t>83 d.3.1</t>
  </si>
  <si>
    <t>Demontaż przewodów linii napowietrznej 4xAL50mm2</t>
  </si>
  <si>
    <t>84 d.3.1</t>
  </si>
  <si>
    <t>Demontaż przewodów linii napowietrznej 1xAL35mm2</t>
  </si>
  <si>
    <t>85 d.3.1</t>
  </si>
  <si>
    <t>Demontaż przewodów linii napowietrznej AsXSn 4x70mm2</t>
  </si>
  <si>
    <t>86 d.3.1</t>
  </si>
  <si>
    <t>Montaż i stawianie słupów linii napowietrznej nn - Kb-10,5/20</t>
  </si>
  <si>
    <t>słup</t>
  </si>
  <si>
    <t>87 d.3.1</t>
  </si>
  <si>
    <t>Montaż i stawianie słupów linii napowietrznej nn - K-10,5/12</t>
  </si>
  <si>
    <t>88 d.3.1</t>
  </si>
  <si>
    <t>Mechaniczne pogrążanie uziomów prętowych w gr.kat. III</t>
  </si>
  <si>
    <t>89 d.3.1</t>
  </si>
  <si>
    <t>Układanie bednarki uziemiającej na słupie</t>
  </si>
  <si>
    <t>90 d.3.1</t>
  </si>
  <si>
    <t>Montaż ograniczników na słupach 0,66/5kV</t>
  </si>
  <si>
    <t>kpl.</t>
  </si>
  <si>
    <t>91 d.3.1</t>
  </si>
  <si>
    <t>Umocowanie rur ochronnych do kabla na słupie pojedynczym</t>
  </si>
  <si>
    <t>92 d.3.1</t>
  </si>
  <si>
    <t>Montaż przewodów nieizolowanych o przekroju do 50 mm2 linii napowietrznej nn</t>
  </si>
  <si>
    <t>km/1 przew</t>
  </si>
  <si>
    <t>93 d.3.1</t>
  </si>
  <si>
    <t>Montaż przewodów izolowanych linii napowietrznej nn typu AsXSn lub podobnych o przekroju 4x70 mm2 - przewieszenie istn. przewodów</t>
  </si>
  <si>
    <t>km.przew.</t>
  </si>
  <si>
    <t>94 d.3.1</t>
  </si>
  <si>
    <t>Kopanie rowów dla kabli w sposób mechaniczny w gruncie kat. III-IV</t>
  </si>
  <si>
    <t>95 d.3.1</t>
  </si>
  <si>
    <t>Nasypanie warstwy piasku na dnie rowu kablowego o szerokości do 0.4 m</t>
  </si>
  <si>
    <t>96 d.3.1</t>
  </si>
  <si>
    <t>Układanie rur ochronnych z HDPE o średnicy do 110 mm w wykopie</t>
  </si>
  <si>
    <t>97 d.3.1</t>
  </si>
  <si>
    <t>Układanie kabli o masie do 1.0 kg/m w rowach kablowych ręcznie</t>
  </si>
  <si>
    <t>98 d.3.1</t>
  </si>
  <si>
    <t>Zarobienie na sucho końca kabla 4-żyłowego o przekroju żył do 50 mm2 na napięcie do 1 kV o izolacji i powłoce z tworzyw sztucznych</t>
  </si>
  <si>
    <t>99 d.3.1</t>
  </si>
  <si>
    <t>Mechaniczne zasypywanie rowów dla kabli o głębokości do 0.6 m i szer. dna do 0.4 m w gruncie kat. III-IV</t>
  </si>
  <si>
    <t>100 d.3.1</t>
  </si>
  <si>
    <t>Montaż skrzynek i rozdzielni skrzyniowych o masie 150-300 kg wraz z konstrukcją mocowaną przez zabetonowanie do podłoża</t>
  </si>
  <si>
    <t>101 d.3.1</t>
  </si>
  <si>
    <t>Układanie bednarki w rowach kablowych - bednarka do 120mm2</t>
  </si>
  <si>
    <t>102 d.3.1</t>
  </si>
  <si>
    <t>Badania i pomiary instalacji uziemiającej (pierwszy pomiar)</t>
  </si>
  <si>
    <t>103 d.3.1</t>
  </si>
  <si>
    <t>Badanie linii kablowej N.N.- kabel 4-żyłowy</t>
  </si>
  <si>
    <t>odc.</t>
  </si>
  <si>
    <t>104 d.3.1</t>
  </si>
  <si>
    <t>Dopuszczenie do prac na linii</t>
  </si>
  <si>
    <t>Przebudowa kolizji nN3</t>
  </si>
  <si>
    <t>105 d.3.2</t>
  </si>
  <si>
    <t>106 d.3.2</t>
  </si>
  <si>
    <t>107 d.3.2</t>
  </si>
  <si>
    <t>108 d.3.2</t>
  </si>
  <si>
    <t>109 d.3.2</t>
  </si>
  <si>
    <t>110 d.3.2</t>
  </si>
  <si>
    <t>111 d.3.2</t>
  </si>
  <si>
    <t>Montaż w rowach muf przelotowych z rur termokurczliwych na kablach wielożyłowych z żyłami Al o przekroju do 240 mm2 na nap.do 1 kV o izolacji i powłoce z tworzyw sztucznych</t>
  </si>
  <si>
    <t>112 d.3.2</t>
  </si>
  <si>
    <t>113 d.3.2</t>
  </si>
  <si>
    <t>Demontaż kabli o masie do 1.0 kg/m w rowach kablowych ręcznie Krotność = 0,7</t>
  </si>
  <si>
    <t>114 d.3.2</t>
  </si>
  <si>
    <t>Przebudowa kolizji nN6</t>
  </si>
  <si>
    <t>115 d.3.3</t>
  </si>
  <si>
    <t>116 d.3.3</t>
  </si>
  <si>
    <t>117 d.3.3</t>
  </si>
  <si>
    <t>118 d.3.3</t>
  </si>
  <si>
    <t>119 d.3.3</t>
  </si>
  <si>
    <t>120 d.3.3</t>
  </si>
  <si>
    <t>121 d.3.3</t>
  </si>
  <si>
    <t>122 d.3.3</t>
  </si>
  <si>
    <t>123 d.3.3</t>
  </si>
  <si>
    <t>124 d.3.3</t>
  </si>
  <si>
    <t>Przebudowa kolizji nN7</t>
  </si>
  <si>
    <t>125 d.3.4</t>
  </si>
  <si>
    <t>126 d.3.4</t>
  </si>
  <si>
    <t>127 d.3.4</t>
  </si>
  <si>
    <t>128 d.3.4</t>
  </si>
  <si>
    <t>Montaż i stawianie słupów linii napowietrznej nn - N-10,5/6</t>
  </si>
  <si>
    <t>129 d.3.4</t>
  </si>
  <si>
    <t>Montaż i stawianie słupów linii napowietrznej nn - O-10,5/10</t>
  </si>
  <si>
    <t>130 d.3.4</t>
  </si>
  <si>
    <t>Montaż przewodów izolowanych linii napowietrznej nn typu AsXSn lub podobnych o przekroju 4x50 mm2+1x35mm2</t>
  </si>
  <si>
    <t>131 d.3.4</t>
  </si>
  <si>
    <t>Montaż przewodów nieizolowanych o przekroju do 50 mm2 linii napowietrznej nn - przewieszenie istn. przewodów</t>
  </si>
  <si>
    <t>132 d.3.4</t>
  </si>
  <si>
    <t>Przebudowa kolizji SN1</t>
  </si>
  <si>
    <t>133 d.3.5</t>
  </si>
  <si>
    <t>134 d.3.5</t>
  </si>
  <si>
    <t>Nasypanie warstwy piasku na dnie rowu kablowego o szerokości do 0.6 m</t>
  </si>
  <si>
    <t>135 d.3.5</t>
  </si>
  <si>
    <t>Układanie rur ochronnych z HDPE o średnicy do 160 mm w wykopie</t>
  </si>
  <si>
    <t>136 d.3.5</t>
  </si>
  <si>
    <t>Układanie kabli o masie do 2.0 kg/m w rowach kablowych ręcznie</t>
  </si>
  <si>
    <t>137 d.3.5</t>
  </si>
  <si>
    <t>Montaż w rowach muf przelotowych z taśm izolacyjnych na kablach jednożyłowych z żyłami Al o przekroju do 240 mm2 na nap.do 20 kV o izolacji i powłoce z tworzyw sztucznych</t>
  </si>
  <si>
    <t>138 d.3.5</t>
  </si>
  <si>
    <t>139 d.3.5</t>
  </si>
  <si>
    <t>Badanie linii kablowej S.N. - kompletne</t>
  </si>
  <si>
    <t>140 d.3.5</t>
  </si>
  <si>
    <t>141 d.3.5</t>
  </si>
  <si>
    <t>Przebudowa kolizji oświetlenia drogowego - OS3</t>
  </si>
  <si>
    <t>142 d.3.6</t>
  </si>
  <si>
    <t>143 d.3.6</t>
  </si>
  <si>
    <t>144 d.3.6</t>
  </si>
  <si>
    <t>145 d.3.6</t>
  </si>
  <si>
    <t>146 d.3.6</t>
  </si>
  <si>
    <t>147 d.3.6</t>
  </si>
  <si>
    <t>148 d.3.6</t>
  </si>
  <si>
    <t>149 d.3.6</t>
  </si>
  <si>
    <t>150 d.3.6</t>
  </si>
  <si>
    <t>Montaż i stawianie słupów oświetleniowych o masie do 100 kg</t>
  </si>
  <si>
    <t>151 d.3.6</t>
  </si>
  <si>
    <t>Montaż przewodów do opraw oświetleniowych - wciąganie w słupy, rury osłonowe i wysięgniki przy wysokości latarń do 10 m</t>
  </si>
  <si>
    <t>kpl.przew.</t>
  </si>
  <si>
    <t>152 d.3.6</t>
  </si>
  <si>
    <t>Montaż opraw oświetlenia zewnętrznego na wysięgniku</t>
  </si>
  <si>
    <t>153 d.3.6</t>
  </si>
  <si>
    <t>Montaż opraw oświetlenia zewnętrznego na wysięgniku - oprawy z demontażu</t>
  </si>
  <si>
    <t>154 d.3.6</t>
  </si>
  <si>
    <t>155 d.3.6</t>
  </si>
  <si>
    <t>156 d.3.6</t>
  </si>
  <si>
    <t>Sprawdzenie samoczynnego wyłączania zasilania (pierwsza próba)</t>
  </si>
  <si>
    <t>prób.</t>
  </si>
  <si>
    <t>157 d.3.6</t>
  </si>
  <si>
    <t>Budowa oświetlenia drogowego</t>
  </si>
  <si>
    <t>158 d.3.7</t>
  </si>
  <si>
    <t>159 d.3.7</t>
  </si>
  <si>
    <t>160 d.3.7</t>
  </si>
  <si>
    <t>Układanie rur ochronnych z HDPE o średnicy do 75 mm w wykopie</t>
  </si>
  <si>
    <t>161 d.3.7</t>
  </si>
  <si>
    <t>162 d.3.7</t>
  </si>
  <si>
    <t>163 d.3.7</t>
  </si>
  <si>
    <t>164 d.3.7</t>
  </si>
  <si>
    <t>165 d.3.7</t>
  </si>
  <si>
    <t>166 d.3.7</t>
  </si>
  <si>
    <t>Montaż szafki oświetleniowej - SOU</t>
  </si>
  <si>
    <t>167 d.3.7</t>
  </si>
  <si>
    <t>Montaż i stawianie słupów oświetleniowych o masie do 100 kg - h=8m</t>
  </si>
  <si>
    <t>168 d.3.7</t>
  </si>
  <si>
    <t>Montaż i stawianie słupów oświetleniowych o masie do 100 kg - h=6m</t>
  </si>
  <si>
    <t>169 d.3.7</t>
  </si>
  <si>
    <t>Montaż opraw oświetlenia zewnętrznego na wysięgniku - oprawa drogowa</t>
  </si>
  <si>
    <t>170 d.3.7</t>
  </si>
  <si>
    <t>Montaż opraw oświetlenia zewnętrznego na wysięgniku - oprawa dla przejść</t>
  </si>
  <si>
    <t>171 d.3.7</t>
  </si>
  <si>
    <t>Montaż przewodów do opraw oświetleniowych - wciąganie w słupy, rury osłonowe i wysięgniki przy wysokości latarń do 10 m - h=8m</t>
  </si>
  <si>
    <t>172 d.3.7</t>
  </si>
  <si>
    <t>Montaż przewodów do opraw oświetleniowych - wciąganie w słupy, rury osłonowe i wysięgniki przy wysokości latarń do 10 m - h=6m</t>
  </si>
  <si>
    <t>173 d.3.7</t>
  </si>
  <si>
    <t>174 d.3.7</t>
  </si>
  <si>
    <t>175 d.3.7</t>
  </si>
  <si>
    <t>176 d.3.7</t>
  </si>
  <si>
    <t>Zabezpiczenie istniejących sieci podziemnych</t>
  </si>
  <si>
    <t>177 d.3.8</t>
  </si>
  <si>
    <t>178 d.3.8</t>
  </si>
  <si>
    <t>179 d.3.8</t>
  </si>
  <si>
    <t>Układanie rur ochronnych dwudzielnych z HDPE o średnicy do 110 mm w wykopie</t>
  </si>
  <si>
    <t>180 d.3.8</t>
  </si>
  <si>
    <t>Układanie rur ochronnych jednolitych z HDPE o średnicy do 110 mm w wykopie</t>
  </si>
  <si>
    <t>181 d.3.8</t>
  </si>
  <si>
    <t>Razem dział: ELEKTRYKA</t>
  </si>
  <si>
    <t>SANITARNA</t>
  </si>
  <si>
    <t>ROBOTY ZIEMNE</t>
  </si>
  <si>
    <t>182 d.4.1</t>
  </si>
  <si>
    <t>D-03.02.01</t>
  </si>
  <si>
    <t>Roboty pomiarowe przy liniowych robotach ziemnych</t>
  </si>
  <si>
    <t>183 d.4.1</t>
  </si>
  <si>
    <t>Wykopy na odkład wraz z umocnieniem ścian wykopu</t>
  </si>
  <si>
    <t>184 d.4.1</t>
  </si>
  <si>
    <t>Wywóz gruntu z wykopu na składowisko odpadów wskazane przez Wykonawcę wraz z kosztami utylizacji</t>
  </si>
  <si>
    <t>185 d.4.1</t>
  </si>
  <si>
    <t>Zasypanie wykopów, zagęszczenie wraz z kosztem pozyskania i dowozu piasku</t>
  </si>
  <si>
    <t>ROBOTY MONTAŻOWE</t>
  </si>
  <si>
    <t>186 d.4.2</t>
  </si>
  <si>
    <t>Podłoża pod kanały i obiekty z materiałów sypkich grub. 20 cm</t>
  </si>
  <si>
    <t>187 d.4.2</t>
  </si>
  <si>
    <t>Kanały z rur PP SN12 łączonych na wcisk o śr. zewn. 800 mm</t>
  </si>
  <si>
    <t>188 d.4.2</t>
  </si>
  <si>
    <t>Kanały z rur PP SN12 łączonych na wcisk o śr. zewn. 600 mm</t>
  </si>
  <si>
    <t>189 d.4.2</t>
  </si>
  <si>
    <t>Kanały z rur PP SN12 łączonych na wcisk o śr. zewn. 500 mm</t>
  </si>
  <si>
    <t>190 d.4.2</t>
  </si>
  <si>
    <t>Kanały z rur PVC łączonych na wcisk o śr. zewn. 400 mm SN12</t>
  </si>
  <si>
    <t>191 d.4.2</t>
  </si>
  <si>
    <t>Kanały z rur PVC łączonych na wcisk o śr. zewn. 315 mm SN12</t>
  </si>
  <si>
    <t>192 d.4.2</t>
  </si>
  <si>
    <t>Kanały z rur PVC łączonych na wcisk o śr. zewn. 200 mm SN12</t>
  </si>
  <si>
    <t>193 d.4.2</t>
  </si>
  <si>
    <t>Kanały z rur PVC łączonych na wcisk o śr. zewn. 160 mm SN10</t>
  </si>
  <si>
    <t>194 d.4.2</t>
  </si>
  <si>
    <t>Studnie rewizyjne z kręgów betonowych o śr. 1000 mm w gotowym wykopie</t>
  </si>
  <si>
    <t>stud.</t>
  </si>
  <si>
    <t>195 d.4.2</t>
  </si>
  <si>
    <t>Studnie rewizyjne z kręgów betonowych o śr. 1200 mm w gotowym wykopie</t>
  </si>
  <si>
    <t>196 d.4.2</t>
  </si>
  <si>
    <t>Studnie rewizyjne z kręgów betonowych o śr. 1500 mm w gotowym wykopie</t>
  </si>
  <si>
    <t>197 d.4.2</t>
  </si>
  <si>
    <t>Studnie rewizyjne z kręgów betonowych o śr. 1200 mm w gotowym wykopie z regulatorem przepływu</t>
  </si>
  <si>
    <t>198 d.4.2</t>
  </si>
  <si>
    <t>Studnie rewizyjne z kręgów betonowych o śr. 1500 mm w gotowym wykopie z regulatorem przepływu</t>
  </si>
  <si>
    <t>199 d.4.2</t>
  </si>
  <si>
    <t>Studnie rewizyjne z kręgów betonowych o śr. 2000 mm</t>
  </si>
  <si>
    <t>200 d.4.2</t>
  </si>
  <si>
    <t>Studzienki ściekowe uliczne betonowe o śr.450 mm z osadnikiem</t>
  </si>
  <si>
    <t>201 d.4.2</t>
  </si>
  <si>
    <t>Podłoża pod kanały i obiekty wykonywane z betonu C8/10, o grubości 10 cm - POD STUDNIE i WPUSTY</t>
  </si>
  <si>
    <t>202 d.4.2</t>
  </si>
  <si>
    <t>Budowa wlotu DN800 wraz z umocnieniem dna i skarp rowu</t>
  </si>
  <si>
    <t>203 d.4.2</t>
  </si>
  <si>
    <t>Demontaż rurociągu o średnicy nominalnej 200 mm</t>
  </si>
  <si>
    <t>204 d.4.2</t>
  </si>
  <si>
    <t>Demontaż rurociągu o średnicy nominalnej 300 mm</t>
  </si>
  <si>
    <t>205 d.4.2</t>
  </si>
  <si>
    <t>Demontaż rurociągu o średnicy nominalnej 400 mm</t>
  </si>
  <si>
    <t>206 d.4.2</t>
  </si>
  <si>
    <t>Demontaż rurociągu o średnicy nominalnej 500 mm</t>
  </si>
  <si>
    <t>207 d.4.2</t>
  </si>
  <si>
    <t>Demontaż rurociągu o średnicy nominalnej 600 mm</t>
  </si>
  <si>
    <t>208 d.4.2</t>
  </si>
  <si>
    <t>Demontaż studzienek ściekowych ulicznych betonowych o śr. 500 mm z osadnikiem bez syfonu</t>
  </si>
  <si>
    <t>209 d.4.2</t>
  </si>
  <si>
    <t>Demontaż studni rewizyjnych z kręgów betonowych w gotowym wykopie o głębokości 3 m</t>
  </si>
  <si>
    <t>210 d.4.2</t>
  </si>
  <si>
    <t>Rozebranie przepustów rurowych - ścianki czołowe i ławy betonowe oraz wyloty</t>
  </si>
  <si>
    <t>211 d.4.2</t>
  </si>
  <si>
    <t>Regulacja pionowa skrzynek dla zaworów wodociągowych i gazowych - DO ROZLICZENIA</t>
  </si>
  <si>
    <t>212 d.4.2</t>
  </si>
  <si>
    <t>Regulacja pionowa studzienek dla włazów kanałowych wraz z wymianą włazów kanałowych</t>
  </si>
  <si>
    <t>213 d.4.2</t>
  </si>
  <si>
    <t>Demontaż hydrantu nadziemnego o śr.nom. 80 mm</t>
  </si>
  <si>
    <t>214 d.4.2</t>
  </si>
  <si>
    <t>Demontaż zasuwy żeliwnej kołnierzowej o śr.nom. 80 mm z obudową</t>
  </si>
  <si>
    <t>215 d.4.2</t>
  </si>
  <si>
    <t>Zasuwy kołnierzowe z obudową o śr. do 80 mm</t>
  </si>
  <si>
    <t>216 d.4.2</t>
  </si>
  <si>
    <t>Hydranty pożarowe nadziemne o śr. 80 mm</t>
  </si>
  <si>
    <t>ROBOTY TOWARZYSZĄCE</t>
  </si>
  <si>
    <t>217 d.4.3</t>
  </si>
  <si>
    <t>Próba wodna szczelności kanałów rurowych o śr.nominalnej 800 mm</t>
  </si>
  <si>
    <t>odc. -1 prób.</t>
  </si>
  <si>
    <t>218 d.4.3</t>
  </si>
  <si>
    <t>Próba wodna szczelności kanałów rurowych o śr.nominalnej 600 mm</t>
  </si>
  <si>
    <t>219 d.4.3</t>
  </si>
  <si>
    <t>Próba wodna szczelności kanałów rurowych o śr.nominalnej 500 mm</t>
  </si>
  <si>
    <t>220 d.4.3</t>
  </si>
  <si>
    <t>Próba wodna szczelności kanałów rurowych o śr.nominalnej 400 mm</t>
  </si>
  <si>
    <t>221 d.4.3</t>
  </si>
  <si>
    <t>Próba wodna szczelności kanałów rurowych o śr.nominalnej 300 mm</t>
  </si>
  <si>
    <t>222 d.4.3</t>
  </si>
  <si>
    <t>Próba wodna szczelności kanałów rurowych o śr.nominalnej 200 mm</t>
  </si>
  <si>
    <t>223 d.4.3</t>
  </si>
  <si>
    <t>Próba wodna szczelności kanałów rurowych o śr.nominalnej do 150 mm</t>
  </si>
  <si>
    <t>224 d.4.3</t>
  </si>
  <si>
    <t>Igłofiltry o śr. do 50 mm wpłukiwane w grunt bezpośrednio bez obsypki na głębokość do 6 m - do rozliczenia</t>
  </si>
  <si>
    <t>225 d.4.3</t>
  </si>
  <si>
    <t>Pompowanie próbne pomiarowe lub oczyszczające z otworów o śr. 150-500 mm Odwodnienie wykopów (do rozliczenia)</t>
  </si>
  <si>
    <t>godz.</t>
  </si>
  <si>
    <t>226 d.4.3</t>
  </si>
  <si>
    <t>Sieci wodociągowe - rurociągi ciśnieniowe z rur PVC łączone na wcisk o śr.zewnętrznej 200 mm Rurociąg odprowadzający wodę z wykopów, tymczasowy</t>
  </si>
  <si>
    <t>227 d.4.3</t>
  </si>
  <si>
    <t>Montaż i demontaż konstrukcji podwieszeń kabli energetycznych i telekomunikacyjnych</t>
  </si>
  <si>
    <t>228 d.4.3</t>
  </si>
  <si>
    <t>Montaż i demontaż konstrukcji podwieszeń rurociągów i kanałów</t>
  </si>
  <si>
    <t>Razem dział: SANITARNA</t>
  </si>
  <si>
    <t>TELETECHNIKA</t>
  </si>
  <si>
    <t>Przebudowa Orange</t>
  </si>
  <si>
    <t>229 d.5.1</t>
  </si>
  <si>
    <t>Budowa kanalizacji kablowej pierwotnej z rur z tworzyw sztucznych RHDPEk 110/7,5 o liczbie warstw 2; liczbie rur 2; liczbie otworów 4.</t>
  </si>
  <si>
    <t>230 d.5.1</t>
  </si>
  <si>
    <t>Budowa kanalizacji kablowej pierwotnej z rur z tworzyw sztucznych RHDPEk 110/7,5 o liczbie warstw 1; liczbie rur 2; liczbie otworów 2.</t>
  </si>
  <si>
    <t>231 d.5.1</t>
  </si>
  <si>
    <t>232 d.5.1</t>
  </si>
  <si>
    <t>Wykonanie przepustów pod drogami i torami prostoliniowo, przeciskiem hydraulicznym, z powrotnym wciąganiem rur 4x RHDPEp 110/6,3 - kat.gr. III-IV</t>
  </si>
  <si>
    <t>233 d.5.1</t>
  </si>
  <si>
    <t>Budowa studni kablowych rozdzielczych SKR z bloczków betonowych ,budowa studni SKR-2 w gruncie kategorii IV.</t>
  </si>
  <si>
    <t>234 d.5.1</t>
  </si>
  <si>
    <t>Budowa studni kablowych prefabrykowanych rozdzielczych SKR-2 w gruncie kategorii IV.</t>
  </si>
  <si>
    <t>235 d.5.1</t>
  </si>
  <si>
    <t>Budowa studni kablowych prefabrykowanych rozdzielczych SKR -1 w gruncie kategorii IV.</t>
  </si>
  <si>
    <t>236 d.5.1</t>
  </si>
  <si>
    <t>237 d.5.1</t>
  </si>
  <si>
    <t>Regulacja ram i pokryw ist. studni kablowych w obrębie przebudowy</t>
  </si>
  <si>
    <t>238 d.5.1</t>
  </si>
  <si>
    <t>Przesunięcia ist. słupka kablowego wraz z kablami abonenckimi</t>
  </si>
  <si>
    <t>239 d.5.1</t>
  </si>
  <si>
    <t>Zabezpieczenie sieci rurą osłonową dzieloną 4x fi 160</t>
  </si>
  <si>
    <t>240 d.5.1</t>
  </si>
  <si>
    <t>Zabezpieczenie sieci rurą osłonową dzieloną 2x fi 160</t>
  </si>
  <si>
    <t>241 d.5.1</t>
  </si>
  <si>
    <t>Zabezpieczenie sieci rurą osłonową dzieloną 1x fi 110</t>
  </si>
  <si>
    <t>242 d.5.1</t>
  </si>
  <si>
    <t>Przekładanie kabla doziemnego/rurociągu/kanalizacji w rowie kablowym gr.kat.IV</t>
  </si>
  <si>
    <t>243 d.5.1</t>
  </si>
  <si>
    <t>Demontaż kanalizacji kablowej pierwotnej z rur z tworzyw sztucznych</t>
  </si>
  <si>
    <t>244 d.5.1</t>
  </si>
  <si>
    <t>Mechaniczna rozbiórka studni kablowych przy przebudowie rozbiórka studni SKR-2/SKO2G/SKR-1.</t>
  </si>
  <si>
    <t>245 d.5.1</t>
  </si>
  <si>
    <t>246 d.5.1</t>
  </si>
  <si>
    <t>Wciąganie ręczne kabla wypełnionego w powłoce termoplastycznej o śr.do 70 mm w otwór wolny kanalizacji kablowej</t>
  </si>
  <si>
    <t>247 d.5.1</t>
  </si>
  <si>
    <t>Montaż złączy przelotowych na kablu o liczbie par równej 300</t>
  </si>
  <si>
    <t>złącz.</t>
  </si>
  <si>
    <t>248 d.5.1</t>
  </si>
  <si>
    <t>Montaż złączy przelotowych na kablu o liczbie par równej 100</t>
  </si>
  <si>
    <t>249 d.5.1</t>
  </si>
  <si>
    <t>Montaż złączy przelotowych na kablu o liczbie par równej 70</t>
  </si>
  <si>
    <t>250 d.5.1</t>
  </si>
  <si>
    <t>Montaż złączy przelotowych na kablu o liczbie par równej 20</t>
  </si>
  <si>
    <t>251 d.5.1</t>
  </si>
  <si>
    <t>Montaż złączy przelotowych na kablu o liczbie par równej 10</t>
  </si>
  <si>
    <t>252 d.5.1</t>
  </si>
  <si>
    <t>Pomiar rezystancji izolacji żył w kablach z parami symetrycznymi - do 300 par</t>
  </si>
  <si>
    <t>253 d.5.1</t>
  </si>
  <si>
    <t>Pomiar rezystancji izolacji żył w kablach z parami symetrycznymi - do 100 par</t>
  </si>
  <si>
    <t>254 d.5.1</t>
  </si>
  <si>
    <t>Pomiar rezystancji izolacji żył w kablach z parami symetrycznymi - do 70 par</t>
  </si>
  <si>
    <t>255 d.5.1</t>
  </si>
  <si>
    <t>Pomiar rezystancji izolacji żył w kablach z parami symetrycznymi - do 20 par</t>
  </si>
  <si>
    <t>256 d.5.1</t>
  </si>
  <si>
    <t>Pomiar rezystancji izolacji żył w kablach z parami symetrycznymi - do 10 par</t>
  </si>
  <si>
    <t>257 d.5.1</t>
  </si>
  <si>
    <t>Pomiar tłumienności zbliżno- i zdalnoprzenikowych między parami jednej wiązki w kablach dla systemu naturalnego - do 300 par</t>
  </si>
  <si>
    <t>258 d.5.1</t>
  </si>
  <si>
    <t>Pomiar tłumienności zbliżno- i zdalnoprzenikowych między parami jednej wiązki w kablach dla systemu naturalnego - do 100 par</t>
  </si>
  <si>
    <t>259 d.5.1</t>
  </si>
  <si>
    <t>Pomiar tłumienności zbliżno- i zdalnoprzenikowych między parami jednej wiązki w kablach dla systemu naturalnego - do 70 par</t>
  </si>
  <si>
    <t>260 d.5.1</t>
  </si>
  <si>
    <t>Pomiar tłumienności zbliżno- i zdalnoprzenikowych między parami jednej wiązki w kablach dla systemu naturalnego - do 20 par</t>
  </si>
  <si>
    <t>261 d.5.1</t>
  </si>
  <si>
    <t>Pomiar tłumienności zbliżno- i zdalnoprzenikowych między parami jednej wiązki w kablach dla systemu naturalnego - do 10 par</t>
  </si>
  <si>
    <t>262 d.5.1</t>
  </si>
  <si>
    <t>Pomiary tłumienności skutecznej przy jednej częstotliwości kabla o 300 parach</t>
  </si>
  <si>
    <t>263 d.5.1</t>
  </si>
  <si>
    <t>Pomiary tłumienności skutecznej przy jednej częstotliwości kabla o 100 parach</t>
  </si>
  <si>
    <t>264 d.5.1</t>
  </si>
  <si>
    <t>Pomiary tłumienności skutecznej przy jednej częstotliwości kabla o 70 parach</t>
  </si>
  <si>
    <t>265 d.5.1</t>
  </si>
  <si>
    <t>Pomiary tłumienności skutecznej przy jednej częstotliwości kabla o 20 parach</t>
  </si>
  <si>
    <t>266 d.5.1</t>
  </si>
  <si>
    <t>Pomiary tłumienności skutecznej przy jednej częstotliwości kabla o 10 parach</t>
  </si>
  <si>
    <t>267 d.5.1</t>
  </si>
  <si>
    <t>268 d.5.1</t>
  </si>
  <si>
    <t>Ręczne wciąganie rur kanalizacji wtórnej w otwór częściowo zajęty - rury śr. 32 mm w zwojach (1 szt.)</t>
  </si>
  <si>
    <t>269 d.5.1</t>
  </si>
  <si>
    <t>270 d.5.1</t>
  </si>
  <si>
    <t>271 d.5.1</t>
  </si>
  <si>
    <t>Montaż złączy przelotowych na kablach światłowodowych tubowych ułożonych w kanalizacji kablowej /mufa zapinana /1 spajany światłow.</t>
  </si>
  <si>
    <t>272 d.5.1</t>
  </si>
  <si>
    <t>Montaż złączy przelotowych na kablach światłowodowych tubowych ułożonych w kanalizacji kablowej /mufa zapinana /każdy nast.spajany światłow.</t>
  </si>
  <si>
    <t>273 d.5.1</t>
  </si>
  <si>
    <t>Montaż stelaży zapasów kabli światłowodowych w studni</t>
  </si>
  <si>
    <t>274 d.5.1</t>
  </si>
  <si>
    <t>Pomiary reflektometryczne linii światłowodowych na bębnach z kabla (1 zmierz.światłow.)</t>
  </si>
  <si>
    <t>275 d.5.1</t>
  </si>
  <si>
    <t>Pomiary reflektometryczne linii światłowodowych na bębnach z kabla (każdy nast.zmierz.światłow.)</t>
  </si>
  <si>
    <t>276 d.5.1</t>
  </si>
  <si>
    <t>Pomiary reflektometryczne linii światłowodowych końcowe z przełącznicy /odc.regenerat. /1 zmierz.światłow.</t>
  </si>
  <si>
    <t>277 d.5.1</t>
  </si>
  <si>
    <t>Pomiary reflektometryczne linii światłowodowych końcowe z przełącznicy /odc.regenerat. /każdy nast. zmierz.światłow.</t>
  </si>
  <si>
    <t>278 d.5.1</t>
  </si>
  <si>
    <t>Pomiary tłumienności optycznej linii światłowodowych metodą transmisyjną łącznie z innymi pomiarami /1 zmierzony światłow.</t>
  </si>
  <si>
    <t>279 d.5.1</t>
  </si>
  <si>
    <t>Pomiary tłumienności optycznej linii światłowodowych metodą transmisyjną łącznie z innymi pomiarami /każdy nast.zmierzony światłow.</t>
  </si>
  <si>
    <t>280 d.5.1</t>
  </si>
  <si>
    <t>Pomiary tłumienności odbicia wstecznego (reflektancji) złączek światłowodowych łącznie z innymi pomiarami /1 zmierzony światłow.</t>
  </si>
  <si>
    <t>zakończ.</t>
  </si>
  <si>
    <t>281 d.5.1</t>
  </si>
  <si>
    <t>Pomiary tłumienności odbicia wstecznego (reflektancji) złączek światłowodowych łącznie z innymi pomiarami /każdy nast.zmierzony światłow.</t>
  </si>
  <si>
    <t>Przebudow DSS Operator</t>
  </si>
  <si>
    <t>Budowa rurociągu kablowego mikrokanalizacji na głębokości 1 m w wykopie wykonanym ręcznie w gruncie kat.IV - rura MT-DB7/10</t>
  </si>
  <si>
    <t>Wykonanie przepustów pod drogami i torami prostoliniowo, przeciskiem hydraulicznym, z powrotnym wciąganiem rur 1x RHDPEp 110/6,3 - kat.gr. III-IV</t>
  </si>
  <si>
    <t>Budowa studni kablowych prefabrykowanych rozdzielczych SKO-4G w gruncie kategorii IV.</t>
  </si>
  <si>
    <t>Demontaż rurociągu na głębokości 1 m w wykopie wykonanym koparkami łyżkowymi w gruncie kat.III-IV</t>
  </si>
  <si>
    <t>Mechaniczna rozbiórka studni kablowych przy przebudowie rozbiórka studni SKR-2/SKO2G/SKO-4/SKR-1.</t>
  </si>
  <si>
    <t>287 d.5.2</t>
  </si>
  <si>
    <t>288 d.5.2</t>
  </si>
  <si>
    <t>289 d.5.2</t>
  </si>
  <si>
    <t>Zestawienie kabli światłowodowych: Z-XOTKmtsd 24J - 1,01 km</t>
  </si>
  <si>
    <t>290 d.5.2</t>
  </si>
  <si>
    <t>Wciąganie kabli światłowod.do mikrorurki metodą pneumatyczną strumieniową - kabel w odc.o dług. 2 km</t>
  </si>
  <si>
    <t>291 d.5.2</t>
  </si>
  <si>
    <t>292 d.5.2</t>
  </si>
  <si>
    <t>293 d.5.2</t>
  </si>
  <si>
    <t>294 d.5.2</t>
  </si>
  <si>
    <t>295 d.5.2</t>
  </si>
  <si>
    <t>296 d.5.2</t>
  </si>
  <si>
    <t>297 d.5.2</t>
  </si>
  <si>
    <t>298 d.5.2</t>
  </si>
  <si>
    <t>299 d.5.2</t>
  </si>
  <si>
    <t>300 d.5.2</t>
  </si>
  <si>
    <t>301 d.5.2</t>
  </si>
  <si>
    <t>Razem dział: TELETECHNIKA</t>
  </si>
  <si>
    <t>KOSZTORYS OFERTOWY (PO WYPEŁNIENIU)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</si>
  <si>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</si>
  <si>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</si>
  <si>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</si>
  <si>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</si>
  <si>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</si>
  <si>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</si>
  <si>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</si>
  <si>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</si>
  <si>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</si>
  <si>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</si>
  <si>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Jedn. przedm.</t>
  </si>
  <si>
    <t>5.1</t>
  </si>
  <si>
    <t>5.2</t>
  </si>
  <si>
    <t>4.1</t>
  </si>
  <si>
    <t>4.2</t>
  </si>
  <si>
    <t>4.3</t>
  </si>
  <si>
    <t>3.1</t>
  </si>
  <si>
    <t>3.2</t>
  </si>
  <si>
    <t>3.3</t>
  </si>
  <si>
    <t>3.4</t>
  </si>
  <si>
    <t>3.5</t>
  </si>
  <si>
    <t>3.6</t>
  </si>
  <si>
    <t>3.7</t>
  </si>
  <si>
    <t>3.8</t>
  </si>
  <si>
    <t>Rozbudowa dróg powiatowych nr 1917D tj. ulicy Wilczyckiej w Kiełczowie i ulicy Wrocławskiej w Wilczycach oraz nr 1922D, tj. ulicy Rzecznej w Kiełczowie, gm. Długołęka - ODCINEK I</t>
  </si>
  <si>
    <t>Rozbiórka istniejących nawierzchni zjazdów o nawierzchni bet. i bitumicznej wraz z kosztem zagopsodarowania odpadów</t>
  </si>
  <si>
    <t>D-01.03.04</t>
  </si>
  <si>
    <t>Wykonanie przepustów pod drogami i torami prostoliniowo, przeciskiem hydraulicznym, z powrotnym wciąganiem rur 2x RHDPEp 110/6,3 - kat.gr. III-IV</t>
  </si>
  <si>
    <t>Przebudowa studni kablowych rozdzielczych SKR z bloczków betonowych, rama i pokrywa wzmocniona D400 ,budowa studni SKR-2 w gruncie kategorii IV.</t>
  </si>
  <si>
    <t>Budowa studni kablowych rozdzielczych SKR-1 z bloczków betonowych w gruncie kategorii IV</t>
  </si>
  <si>
    <t>Zabezpieczenie sieci rurą osłonową dzieloną 6x fi 160</t>
  </si>
  <si>
    <t>Zabezpieczenie sieci rurą osłonową dzieloną 5x fi 160</t>
  </si>
  <si>
    <t>Zabezpieczenie sieci rurą osłonową dzieloną 1x fi 160</t>
  </si>
  <si>
    <t>Zabezpieczenie sieci rurą osłonową dzieloną 2x fi 110</t>
  </si>
  <si>
    <t>Ręczne układanie w rowach pojedynczych kabli o śr. do 40 mm na głębokości 0.8 m w gruncie kat. IV</t>
  </si>
  <si>
    <t>Zestawienie kabli miedzianych: XzTKMXpw 50x4x0,6 = 56m XzTKMXpw 150x4x0,5 = 444m XzTKMXpw 50x4x0,5 = 55m XzTKMXpw 35x4x0,5 = 83m XzTKMXpw 10x4x0,5 = 55m XzTKMXpw 5x4x0,5 = 83m</t>
  </si>
  <si>
    <t>Wciąganie ręczne kabla wypełnionego w powłoce termoplastycznej o śr. ponad 70 mm w otwór wolny kanalizacji kablowej</t>
  </si>
  <si>
    <t>Wciąganie/przeciąganie ist. kabli światłowod. do kanal.wtórnej z rur z warstwą poślizg.z linką wciagarką mechan.z rejestratorem siły - kabel w odcinkach o dł. 2 km</t>
  </si>
  <si>
    <t>Wciąganie/przeciąganie ręczne kabla kabla światłowodowego o śr.do 30 mm w otwór częściowo zajęty kanalizacji kablowej</t>
  </si>
  <si>
    <t>282 d.5.1</t>
  </si>
  <si>
    <t>283 d.5.1</t>
  </si>
  <si>
    <t>284 d.5.1</t>
  </si>
  <si>
    <t>285 d.5.1</t>
  </si>
  <si>
    <t>286 d.5.1</t>
  </si>
  <si>
    <t>302 d.5.2</t>
  </si>
  <si>
    <t>303 d.5.2</t>
  </si>
  <si>
    <t>304 d.5.2</t>
  </si>
  <si>
    <t>305 d.5.2</t>
  </si>
  <si>
    <t>306 d.5.2</t>
  </si>
  <si>
    <t>VAT</t>
  </si>
  <si>
    <t>Ogółem wartość kosztorysowa robót (brutto)</t>
  </si>
  <si>
    <t>81.1 d.2</t>
  </si>
  <si>
    <t>Sprzedaż drewna</t>
  </si>
  <si>
    <t>PROMOCJA</t>
  </si>
  <si>
    <t>Wykonanie i montaż tablicy pamiątkowej</t>
  </si>
  <si>
    <t>Razem dział: PROMOCJA</t>
  </si>
  <si>
    <t>Ogółem wartość kosztorysowa robót (nett0)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</si>
</sst>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45">
    <font>
      <sz val="10"/>
      <name val="Arial"/>
      <family val="0"/>
    </font>
    <font>
      <sz val="7.5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right" vertical="top" wrapText="1"/>
    </xf>
    <xf numFmtId="0" fontId="43" fillId="0" borderId="11" xfId="0" applyFont="1" applyBorder="1" applyAlignment="1">
      <alignment horizontal="left" vertical="top" wrapText="1"/>
    </xf>
    <xf numFmtId="49" fontId="43" fillId="0" borderId="11" xfId="0" applyNumberFormat="1" applyFont="1" applyBorder="1" applyAlignment="1">
      <alignment horizontal="right" vertical="top" wrapText="1"/>
    </xf>
    <xf numFmtId="0" fontId="44" fillId="0" borderId="11" xfId="0" applyFont="1" applyBorder="1" applyAlignment="1">
      <alignment horizontal="right" vertical="top" wrapText="1"/>
    </xf>
    <xf numFmtId="0" fontId="44" fillId="0" borderId="11" xfId="0" applyFont="1" applyBorder="1" applyAlignment="1">
      <alignment horizontal="left" vertical="top" wrapText="1"/>
    </xf>
    <xf numFmtId="165" fontId="4" fillId="0" borderId="10" xfId="42" applyFont="1" applyBorder="1" applyAlignment="1">
      <alignment horizontal="center" vertical="top" wrapText="1"/>
    </xf>
    <xf numFmtId="165" fontId="44" fillId="0" borderId="11" xfId="42" applyFont="1" applyBorder="1" applyAlignment="1">
      <alignment horizontal="right" vertical="top" wrapText="1"/>
    </xf>
    <xf numFmtId="165" fontId="43" fillId="0" borderId="11" xfId="42" applyFont="1" applyBorder="1" applyAlignment="1">
      <alignment horizontal="right" vertical="top" wrapText="1"/>
    </xf>
    <xf numFmtId="165" fontId="0" fillId="0" borderId="0" xfId="42" applyFont="1" applyAlignment="1">
      <alignment/>
    </xf>
    <xf numFmtId="0" fontId="44" fillId="0" borderId="11" xfId="0" applyFont="1" applyBorder="1" applyAlignment="1">
      <alignment horizontal="center" vertical="top" wrapText="1"/>
    </xf>
    <xf numFmtId="165" fontId="6" fillId="0" borderId="12" xfId="42" applyFont="1" applyBorder="1" applyAlignment="1">
      <alignment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0" borderId="15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right" vertical="top" wrapText="1"/>
    </xf>
    <xf numFmtId="165" fontId="44" fillId="0" borderId="15" xfId="42" applyFont="1" applyBorder="1" applyAlignment="1">
      <alignment horizontal="righ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top" wrapText="1"/>
    </xf>
    <xf numFmtId="165" fontId="44" fillId="0" borderId="16" xfId="42" applyFont="1" applyBorder="1" applyAlignment="1">
      <alignment horizontal="righ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center" vertical="top" wrapText="1"/>
    </xf>
    <xf numFmtId="165" fontId="44" fillId="0" borderId="12" xfId="42" applyFont="1" applyBorder="1" applyAlignment="1">
      <alignment horizontal="right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165" fontId="43" fillId="0" borderId="16" xfId="42" applyFont="1" applyBorder="1" applyAlignment="1">
      <alignment horizontal="right" vertical="top" wrapText="1"/>
    </xf>
    <xf numFmtId="0" fontId="43" fillId="0" borderId="22" xfId="0" applyFont="1" applyBorder="1" applyAlignment="1">
      <alignment horizontal="left" vertical="top" wrapText="1"/>
    </xf>
    <xf numFmtId="165" fontId="43" fillId="0" borderId="23" xfId="42" applyFont="1" applyBorder="1" applyAlignment="1">
      <alignment horizontal="righ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1"/>
  <sheetViews>
    <sheetView showGridLines="0" tabSelected="1" view="pageBreakPreview" zoomScale="115" zoomScaleNormal="115" zoomScaleSheetLayoutView="115" zoomScalePageLayoutView="0" workbookViewId="0" topLeftCell="A304">
      <selection activeCell="A350" sqref="A350:F350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54.28125" style="0" customWidth="1"/>
    <col min="4" max="4" width="8.140625" style="1" customWidth="1"/>
    <col min="5" max="5" width="10.140625" style="11" customWidth="1"/>
    <col min="6" max="6" width="10.28125" style="11" customWidth="1"/>
    <col min="7" max="7" width="12.7109375" style="11" customWidth="1"/>
  </cols>
  <sheetData>
    <row r="1" spans="1:7" ht="12.75">
      <c r="A1" s="17" t="s">
        <v>601</v>
      </c>
      <c r="B1" s="17"/>
      <c r="C1" s="17"/>
      <c r="D1" s="17"/>
      <c r="E1" s="17"/>
      <c r="F1" s="17"/>
      <c r="G1" s="17"/>
    </row>
    <row r="2" spans="1:7" ht="41.25" customHeight="1">
      <c r="A2" s="16" t="s">
        <v>626</v>
      </c>
      <c r="B2" s="16"/>
      <c r="C2" s="16"/>
      <c r="D2" s="16"/>
      <c r="E2" s="16"/>
      <c r="F2" s="16"/>
      <c r="G2" s="16"/>
    </row>
    <row r="3" spans="1:7" ht="12.75">
      <c r="A3" s="18"/>
      <c r="B3" s="19"/>
      <c r="C3" s="19"/>
      <c r="D3" s="19"/>
      <c r="E3" s="19"/>
      <c r="F3" s="19"/>
      <c r="G3" s="19"/>
    </row>
    <row r="5" spans="1:7" ht="24">
      <c r="A5" s="2" t="s">
        <v>0</v>
      </c>
      <c r="B5" s="2" t="s">
        <v>1</v>
      </c>
      <c r="C5" s="2" t="s">
        <v>2</v>
      </c>
      <c r="D5" s="2" t="s">
        <v>612</v>
      </c>
      <c r="E5" s="8" t="s">
        <v>3</v>
      </c>
      <c r="F5" s="8" t="s">
        <v>4</v>
      </c>
      <c r="G5" s="8" t="s">
        <v>5</v>
      </c>
    </row>
    <row r="6" spans="1:7" ht="12.75">
      <c r="A6" s="3">
        <v>1</v>
      </c>
      <c r="B6" s="4"/>
      <c r="C6" s="14" t="s">
        <v>6</v>
      </c>
      <c r="D6" s="15"/>
      <c r="E6" s="15"/>
      <c r="F6" s="15"/>
      <c r="G6" s="20"/>
    </row>
    <row r="7" spans="1:7" ht="12.75">
      <c r="A7" s="5" t="s">
        <v>602</v>
      </c>
      <c r="B7" s="4"/>
      <c r="C7" s="14" t="s">
        <v>7</v>
      </c>
      <c r="D7" s="15"/>
      <c r="E7" s="15"/>
      <c r="F7" s="15"/>
      <c r="G7" s="20"/>
    </row>
    <row r="8" spans="1:7" ht="20.25">
      <c r="A8" s="6" t="s">
        <v>8</v>
      </c>
      <c r="B8" s="7" t="s">
        <v>9</v>
      </c>
      <c r="C8" s="7" t="s">
        <v>10</v>
      </c>
      <c r="D8" s="12" t="s">
        <v>11</v>
      </c>
      <c r="E8" s="9">
        <v>0.8</v>
      </c>
      <c r="F8" s="9"/>
      <c r="G8" s="9">
        <f>ROUND(E8*F8,2)</f>
        <v>0</v>
      </c>
    </row>
    <row r="9" spans="1:7" ht="20.25">
      <c r="A9" s="6" t="s">
        <v>12</v>
      </c>
      <c r="B9" s="7" t="s">
        <v>13</v>
      </c>
      <c r="C9" s="7" t="s">
        <v>14</v>
      </c>
      <c r="D9" s="12" t="s">
        <v>15</v>
      </c>
      <c r="E9" s="9">
        <v>690</v>
      </c>
      <c r="F9" s="9"/>
      <c r="G9" s="9">
        <f aca="true" t="shared" si="0" ref="G9:G15">ROUND(E9*F9,2)</f>
        <v>0</v>
      </c>
    </row>
    <row r="10" spans="1:7" ht="20.25">
      <c r="A10" s="6" t="s">
        <v>16</v>
      </c>
      <c r="B10" s="7" t="s">
        <v>13</v>
      </c>
      <c r="C10" s="7" t="s">
        <v>17</v>
      </c>
      <c r="D10" s="12" t="s">
        <v>15</v>
      </c>
      <c r="E10" s="9">
        <v>1580</v>
      </c>
      <c r="F10" s="9"/>
      <c r="G10" s="9">
        <f t="shared" si="0"/>
        <v>0</v>
      </c>
    </row>
    <row r="11" spans="1:7" ht="20.25">
      <c r="A11" s="6" t="s">
        <v>18</v>
      </c>
      <c r="B11" s="7" t="s">
        <v>13</v>
      </c>
      <c r="C11" s="7" t="s">
        <v>627</v>
      </c>
      <c r="D11" s="12" t="s">
        <v>15</v>
      </c>
      <c r="E11" s="9">
        <v>285</v>
      </c>
      <c r="F11" s="9"/>
      <c r="G11" s="9">
        <f t="shared" si="0"/>
        <v>0</v>
      </c>
    </row>
    <row r="12" spans="1:7" ht="12.75">
      <c r="A12" s="6" t="s">
        <v>19</v>
      </c>
      <c r="B12" s="7" t="s">
        <v>20</v>
      </c>
      <c r="C12" s="7" t="s">
        <v>21</v>
      </c>
      <c r="D12" s="12" t="s">
        <v>22</v>
      </c>
      <c r="E12" s="9">
        <v>4240</v>
      </c>
      <c r="F12" s="9"/>
      <c r="G12" s="9">
        <f t="shared" si="0"/>
        <v>0</v>
      </c>
    </row>
    <row r="13" spans="1:7" ht="12.75">
      <c r="A13" s="6" t="s">
        <v>23</v>
      </c>
      <c r="B13" s="7" t="s">
        <v>20</v>
      </c>
      <c r="C13" s="7" t="s">
        <v>24</v>
      </c>
      <c r="D13" s="12" t="s">
        <v>22</v>
      </c>
      <c r="E13" s="9">
        <v>3722.5</v>
      </c>
      <c r="F13" s="9"/>
      <c r="G13" s="9">
        <f t="shared" si="0"/>
        <v>0</v>
      </c>
    </row>
    <row r="14" spans="1:7" ht="20.25">
      <c r="A14" s="6" t="s">
        <v>25</v>
      </c>
      <c r="B14" s="7" t="s">
        <v>26</v>
      </c>
      <c r="C14" s="7" t="s">
        <v>27</v>
      </c>
      <c r="D14" s="12" t="s">
        <v>22</v>
      </c>
      <c r="E14" s="9">
        <v>435</v>
      </c>
      <c r="F14" s="9"/>
      <c r="G14" s="9">
        <f t="shared" si="0"/>
        <v>0</v>
      </c>
    </row>
    <row r="15" spans="1:7" ht="20.25">
      <c r="A15" s="6" t="s">
        <v>28</v>
      </c>
      <c r="B15" s="7" t="s">
        <v>26</v>
      </c>
      <c r="C15" s="7" t="s">
        <v>29</v>
      </c>
      <c r="D15" s="12" t="s">
        <v>22</v>
      </c>
      <c r="E15" s="9">
        <v>6350</v>
      </c>
      <c r="F15" s="9"/>
      <c r="G15" s="9">
        <f t="shared" si="0"/>
        <v>0</v>
      </c>
    </row>
    <row r="16" spans="1:7" ht="12.75">
      <c r="A16" s="5" t="s">
        <v>603</v>
      </c>
      <c r="B16" s="4"/>
      <c r="C16" s="14" t="s">
        <v>30</v>
      </c>
      <c r="D16" s="15"/>
      <c r="E16" s="15"/>
      <c r="F16" s="15"/>
      <c r="G16" s="20"/>
    </row>
    <row r="17" spans="1:7" ht="20.25">
      <c r="A17" s="6" t="s">
        <v>31</v>
      </c>
      <c r="B17" s="7" t="s">
        <v>32</v>
      </c>
      <c r="C17" s="7" t="s">
        <v>33</v>
      </c>
      <c r="D17" s="12" t="s">
        <v>15</v>
      </c>
      <c r="E17" s="9">
        <v>2915</v>
      </c>
      <c r="F17" s="9"/>
      <c r="G17" s="9">
        <f aca="true" t="shared" si="1" ref="G17:G77">ROUND(E17*F17,2)</f>
        <v>0</v>
      </c>
    </row>
    <row r="18" spans="1:7" ht="12.75">
      <c r="A18" s="6" t="s">
        <v>34</v>
      </c>
      <c r="B18" s="7" t="s">
        <v>35</v>
      </c>
      <c r="C18" s="7" t="s">
        <v>36</v>
      </c>
      <c r="D18" s="12" t="s">
        <v>15</v>
      </c>
      <c r="E18" s="9">
        <v>3537.8</v>
      </c>
      <c r="F18" s="9"/>
      <c r="G18" s="9">
        <f t="shared" si="1"/>
        <v>0</v>
      </c>
    </row>
    <row r="19" spans="1:7" ht="20.25">
      <c r="A19" s="6" t="s">
        <v>37</v>
      </c>
      <c r="B19" s="7" t="s">
        <v>38</v>
      </c>
      <c r="C19" s="7" t="s">
        <v>39</v>
      </c>
      <c r="D19" s="12" t="s">
        <v>15</v>
      </c>
      <c r="E19" s="9">
        <v>2915</v>
      </c>
      <c r="F19" s="9"/>
      <c r="G19" s="9">
        <f t="shared" si="1"/>
        <v>0</v>
      </c>
    </row>
    <row r="20" spans="1:7" ht="12.75">
      <c r="A20" s="6" t="s">
        <v>40</v>
      </c>
      <c r="B20" s="7" t="s">
        <v>41</v>
      </c>
      <c r="C20" s="7" t="s">
        <v>42</v>
      </c>
      <c r="D20" s="12" t="s">
        <v>15</v>
      </c>
      <c r="E20" s="9">
        <v>1580</v>
      </c>
      <c r="F20" s="9"/>
      <c r="G20" s="9">
        <f t="shared" si="1"/>
        <v>0</v>
      </c>
    </row>
    <row r="21" spans="1:7" ht="12.75">
      <c r="A21" s="6" t="s">
        <v>43</v>
      </c>
      <c r="B21" s="7" t="s">
        <v>44</v>
      </c>
      <c r="C21" s="7" t="s">
        <v>45</v>
      </c>
      <c r="D21" s="12" t="s">
        <v>15</v>
      </c>
      <c r="E21" s="9">
        <v>1580</v>
      </c>
      <c r="F21" s="9"/>
      <c r="G21" s="9">
        <f t="shared" si="1"/>
        <v>0</v>
      </c>
    </row>
    <row r="22" spans="1:7" ht="12.75">
      <c r="A22" s="6" t="s">
        <v>46</v>
      </c>
      <c r="B22" s="7" t="s">
        <v>41</v>
      </c>
      <c r="C22" s="7" t="s">
        <v>47</v>
      </c>
      <c r="D22" s="12" t="s">
        <v>15</v>
      </c>
      <c r="E22" s="9">
        <v>3605</v>
      </c>
      <c r="F22" s="9"/>
      <c r="G22" s="9">
        <f t="shared" si="1"/>
        <v>0</v>
      </c>
    </row>
    <row r="23" spans="1:7" ht="12.75">
      <c r="A23" s="6" t="s">
        <v>48</v>
      </c>
      <c r="B23" s="7" t="s">
        <v>44</v>
      </c>
      <c r="C23" s="7" t="s">
        <v>49</v>
      </c>
      <c r="D23" s="12" t="s">
        <v>15</v>
      </c>
      <c r="E23" s="9">
        <v>3605</v>
      </c>
      <c r="F23" s="9"/>
      <c r="G23" s="9">
        <f t="shared" si="1"/>
        <v>0</v>
      </c>
    </row>
    <row r="24" spans="1:7" ht="30">
      <c r="A24" s="6" t="s">
        <v>50</v>
      </c>
      <c r="B24" s="7" t="s">
        <v>51</v>
      </c>
      <c r="C24" s="7" t="s">
        <v>52</v>
      </c>
      <c r="D24" s="12" t="s">
        <v>53</v>
      </c>
      <c r="E24" s="9">
        <v>1830</v>
      </c>
      <c r="F24" s="9"/>
      <c r="G24" s="9">
        <f t="shared" si="1"/>
        <v>0</v>
      </c>
    </row>
    <row r="25" spans="1:7" ht="12.75">
      <c r="A25" s="6" t="s">
        <v>54</v>
      </c>
      <c r="B25" s="7" t="s">
        <v>41</v>
      </c>
      <c r="C25" s="7" t="s">
        <v>47</v>
      </c>
      <c r="D25" s="12" t="s">
        <v>15</v>
      </c>
      <c r="E25" s="9">
        <v>5185</v>
      </c>
      <c r="F25" s="9"/>
      <c r="G25" s="9">
        <f t="shared" si="1"/>
        <v>0</v>
      </c>
    </row>
    <row r="26" spans="1:7" ht="12.75">
      <c r="A26" s="6" t="s">
        <v>55</v>
      </c>
      <c r="B26" s="7" t="s">
        <v>56</v>
      </c>
      <c r="C26" s="7" t="s">
        <v>57</v>
      </c>
      <c r="D26" s="12" t="s">
        <v>15</v>
      </c>
      <c r="E26" s="9">
        <v>5185</v>
      </c>
      <c r="F26" s="9"/>
      <c r="G26" s="9">
        <f t="shared" si="1"/>
        <v>0</v>
      </c>
    </row>
    <row r="27" spans="1:7" ht="12.75">
      <c r="A27" s="6" t="s">
        <v>58</v>
      </c>
      <c r="B27" s="7" t="s">
        <v>51</v>
      </c>
      <c r="C27" s="7" t="s">
        <v>59</v>
      </c>
      <c r="D27" s="12" t="s">
        <v>15</v>
      </c>
      <c r="E27" s="9">
        <v>120</v>
      </c>
      <c r="F27" s="9"/>
      <c r="G27" s="9">
        <f t="shared" si="1"/>
        <v>0</v>
      </c>
    </row>
    <row r="28" spans="1:7" ht="12.75">
      <c r="A28" s="5" t="s">
        <v>604</v>
      </c>
      <c r="B28" s="4"/>
      <c r="C28" s="14" t="s">
        <v>60</v>
      </c>
      <c r="D28" s="15"/>
      <c r="E28" s="15"/>
      <c r="F28" s="15"/>
      <c r="G28" s="20"/>
    </row>
    <row r="29" spans="1:7" ht="20.25">
      <c r="A29" s="6" t="s">
        <v>61</v>
      </c>
      <c r="B29" s="7" t="s">
        <v>32</v>
      </c>
      <c r="C29" s="7" t="s">
        <v>33</v>
      </c>
      <c r="D29" s="12" t="s">
        <v>15</v>
      </c>
      <c r="E29" s="9">
        <v>760</v>
      </c>
      <c r="F29" s="9"/>
      <c r="G29" s="9">
        <f t="shared" si="1"/>
        <v>0</v>
      </c>
    </row>
    <row r="30" spans="1:7" ht="12.75">
      <c r="A30" s="6" t="s">
        <v>62</v>
      </c>
      <c r="B30" s="7" t="s">
        <v>35</v>
      </c>
      <c r="C30" s="7" t="s">
        <v>63</v>
      </c>
      <c r="D30" s="12" t="s">
        <v>15</v>
      </c>
      <c r="E30" s="9">
        <v>760</v>
      </c>
      <c r="F30" s="9"/>
      <c r="G30" s="9">
        <f t="shared" si="1"/>
        <v>0</v>
      </c>
    </row>
    <row r="31" spans="1:7" ht="20.25">
      <c r="A31" s="6" t="s">
        <v>64</v>
      </c>
      <c r="B31" s="7" t="s">
        <v>38</v>
      </c>
      <c r="C31" s="7" t="s">
        <v>65</v>
      </c>
      <c r="D31" s="12" t="s">
        <v>15</v>
      </c>
      <c r="E31" s="9">
        <v>760</v>
      </c>
      <c r="F31" s="9"/>
      <c r="G31" s="9">
        <f t="shared" si="1"/>
        <v>0</v>
      </c>
    </row>
    <row r="32" spans="1:7" ht="20.25">
      <c r="A32" s="6" t="s">
        <v>66</v>
      </c>
      <c r="B32" s="7" t="s">
        <v>67</v>
      </c>
      <c r="C32" s="7" t="s">
        <v>68</v>
      </c>
      <c r="D32" s="12" t="s">
        <v>15</v>
      </c>
      <c r="E32" s="9">
        <v>760</v>
      </c>
      <c r="F32" s="9"/>
      <c r="G32" s="9">
        <f t="shared" si="1"/>
        <v>0</v>
      </c>
    </row>
    <row r="33" spans="1:7" ht="12.75">
      <c r="A33" s="5" t="s">
        <v>605</v>
      </c>
      <c r="B33" s="4"/>
      <c r="C33" s="14" t="s">
        <v>69</v>
      </c>
      <c r="D33" s="15"/>
      <c r="E33" s="15"/>
      <c r="F33" s="15"/>
      <c r="G33" s="20"/>
    </row>
    <row r="34" spans="1:7" ht="20.25">
      <c r="A34" s="6" t="s">
        <v>70</v>
      </c>
      <c r="B34" s="7" t="s">
        <v>32</v>
      </c>
      <c r="C34" s="7" t="s">
        <v>33</v>
      </c>
      <c r="D34" s="12" t="s">
        <v>15</v>
      </c>
      <c r="E34" s="9">
        <v>4000</v>
      </c>
      <c r="F34" s="9"/>
      <c r="G34" s="9">
        <f t="shared" si="1"/>
        <v>0</v>
      </c>
    </row>
    <row r="35" spans="1:7" ht="12.75">
      <c r="A35" s="6" t="s">
        <v>71</v>
      </c>
      <c r="B35" s="7" t="s">
        <v>35</v>
      </c>
      <c r="C35" s="7" t="s">
        <v>63</v>
      </c>
      <c r="D35" s="12" t="s">
        <v>15</v>
      </c>
      <c r="E35" s="9">
        <v>4000</v>
      </c>
      <c r="F35" s="9"/>
      <c r="G35" s="9">
        <f t="shared" si="1"/>
        <v>0</v>
      </c>
    </row>
    <row r="36" spans="1:7" ht="20.25">
      <c r="A36" s="6" t="s">
        <v>72</v>
      </c>
      <c r="B36" s="7" t="s">
        <v>38</v>
      </c>
      <c r="C36" s="7" t="s">
        <v>65</v>
      </c>
      <c r="D36" s="12" t="s">
        <v>15</v>
      </c>
      <c r="E36" s="9">
        <v>4000</v>
      </c>
      <c r="F36" s="9"/>
      <c r="G36" s="9">
        <f t="shared" si="1"/>
        <v>0</v>
      </c>
    </row>
    <row r="37" spans="1:7" ht="20.25">
      <c r="A37" s="6" t="s">
        <v>73</v>
      </c>
      <c r="B37" s="7" t="s">
        <v>67</v>
      </c>
      <c r="C37" s="7" t="s">
        <v>74</v>
      </c>
      <c r="D37" s="12" t="s">
        <v>15</v>
      </c>
      <c r="E37" s="9">
        <v>4000</v>
      </c>
      <c r="F37" s="9"/>
      <c r="G37" s="9">
        <f t="shared" si="1"/>
        <v>0</v>
      </c>
    </row>
    <row r="38" spans="1:7" ht="12.75">
      <c r="A38" s="5" t="s">
        <v>606</v>
      </c>
      <c r="B38" s="4"/>
      <c r="C38" s="14" t="s">
        <v>75</v>
      </c>
      <c r="D38" s="15"/>
      <c r="E38" s="15"/>
      <c r="F38" s="15"/>
      <c r="G38" s="20"/>
    </row>
    <row r="39" spans="1:7" ht="20.25">
      <c r="A39" s="6" t="s">
        <v>76</v>
      </c>
      <c r="B39" s="7" t="s">
        <v>32</v>
      </c>
      <c r="C39" s="7" t="s">
        <v>33</v>
      </c>
      <c r="D39" s="12" t="s">
        <v>15</v>
      </c>
      <c r="E39" s="9">
        <v>230</v>
      </c>
      <c r="F39" s="9"/>
      <c r="G39" s="9">
        <f t="shared" si="1"/>
        <v>0</v>
      </c>
    </row>
    <row r="40" spans="1:7" ht="12.75">
      <c r="A40" s="6" t="s">
        <v>77</v>
      </c>
      <c r="B40" s="7" t="s">
        <v>35</v>
      </c>
      <c r="C40" s="7" t="s">
        <v>36</v>
      </c>
      <c r="D40" s="12" t="s">
        <v>15</v>
      </c>
      <c r="E40" s="9">
        <v>230</v>
      </c>
      <c r="F40" s="9"/>
      <c r="G40" s="9">
        <f t="shared" si="1"/>
        <v>0</v>
      </c>
    </row>
    <row r="41" spans="1:7" ht="20.25">
      <c r="A41" s="6" t="s">
        <v>78</v>
      </c>
      <c r="B41" s="7" t="s">
        <v>38</v>
      </c>
      <c r="C41" s="7" t="s">
        <v>79</v>
      </c>
      <c r="D41" s="12" t="s">
        <v>15</v>
      </c>
      <c r="E41" s="9">
        <v>230</v>
      </c>
      <c r="F41" s="9"/>
      <c r="G41" s="9">
        <f t="shared" si="1"/>
        <v>0</v>
      </c>
    </row>
    <row r="42" spans="1:7" ht="20.25">
      <c r="A42" s="6" t="s">
        <v>80</v>
      </c>
      <c r="B42" s="7" t="s">
        <v>67</v>
      </c>
      <c r="C42" s="7" t="s">
        <v>81</v>
      </c>
      <c r="D42" s="12" t="s">
        <v>15</v>
      </c>
      <c r="E42" s="9">
        <v>230</v>
      </c>
      <c r="F42" s="9"/>
      <c r="G42" s="9">
        <f t="shared" si="1"/>
        <v>0</v>
      </c>
    </row>
    <row r="43" spans="1:7" ht="12.75">
      <c r="A43" s="5" t="s">
        <v>607</v>
      </c>
      <c r="B43" s="4"/>
      <c r="C43" s="14" t="s">
        <v>82</v>
      </c>
      <c r="D43" s="15"/>
      <c r="E43" s="15"/>
      <c r="F43" s="15"/>
      <c r="G43" s="20"/>
    </row>
    <row r="44" spans="1:7" ht="20.25">
      <c r="A44" s="6" t="s">
        <v>83</v>
      </c>
      <c r="B44" s="7" t="s">
        <v>32</v>
      </c>
      <c r="C44" s="7" t="s">
        <v>33</v>
      </c>
      <c r="D44" s="12" t="s">
        <v>15</v>
      </c>
      <c r="E44" s="9">
        <v>1030</v>
      </c>
      <c r="F44" s="9"/>
      <c r="G44" s="9">
        <f t="shared" si="1"/>
        <v>0</v>
      </c>
    </row>
    <row r="45" spans="1:7" ht="12.75">
      <c r="A45" s="6" t="s">
        <v>84</v>
      </c>
      <c r="B45" s="7" t="s">
        <v>35</v>
      </c>
      <c r="C45" s="7" t="s">
        <v>36</v>
      </c>
      <c r="D45" s="12" t="s">
        <v>15</v>
      </c>
      <c r="E45" s="9">
        <v>1030</v>
      </c>
      <c r="F45" s="9"/>
      <c r="G45" s="9">
        <f t="shared" si="1"/>
        <v>0</v>
      </c>
    </row>
    <row r="46" spans="1:7" ht="20.25">
      <c r="A46" s="6" t="s">
        <v>85</v>
      </c>
      <c r="B46" s="7" t="s">
        <v>38</v>
      </c>
      <c r="C46" s="7" t="s">
        <v>39</v>
      </c>
      <c r="D46" s="12" t="s">
        <v>15</v>
      </c>
      <c r="E46" s="9">
        <v>1030</v>
      </c>
      <c r="F46" s="9"/>
      <c r="G46" s="9">
        <f t="shared" si="1"/>
        <v>0</v>
      </c>
    </row>
    <row r="47" spans="1:7" ht="20.25">
      <c r="A47" s="6" t="s">
        <v>86</v>
      </c>
      <c r="B47" s="7" t="s">
        <v>67</v>
      </c>
      <c r="C47" s="7" t="s">
        <v>68</v>
      </c>
      <c r="D47" s="12" t="s">
        <v>15</v>
      </c>
      <c r="E47" s="9">
        <v>1030</v>
      </c>
      <c r="F47" s="9"/>
      <c r="G47" s="9">
        <f t="shared" si="1"/>
        <v>0</v>
      </c>
    </row>
    <row r="48" spans="1:7" ht="12.75">
      <c r="A48" s="5" t="s">
        <v>608</v>
      </c>
      <c r="B48" s="4"/>
      <c r="C48" s="14" t="s">
        <v>87</v>
      </c>
      <c r="D48" s="15"/>
      <c r="E48" s="15"/>
      <c r="F48" s="15"/>
      <c r="G48" s="20"/>
    </row>
    <row r="49" spans="1:7" ht="20.25">
      <c r="A49" s="6" t="s">
        <v>88</v>
      </c>
      <c r="B49" s="7" t="s">
        <v>89</v>
      </c>
      <c r="C49" s="7" t="s">
        <v>90</v>
      </c>
      <c r="D49" s="12" t="s">
        <v>15</v>
      </c>
      <c r="E49" s="9">
        <v>3450</v>
      </c>
      <c r="F49" s="9"/>
      <c r="G49" s="9">
        <f t="shared" si="1"/>
        <v>0</v>
      </c>
    </row>
    <row r="50" spans="1:7" ht="12.75">
      <c r="A50" s="6" t="s">
        <v>91</v>
      </c>
      <c r="B50" s="7" t="s">
        <v>89</v>
      </c>
      <c r="C50" s="7" t="s">
        <v>92</v>
      </c>
      <c r="D50" s="12" t="s">
        <v>15</v>
      </c>
      <c r="E50" s="9">
        <v>3450</v>
      </c>
      <c r="F50" s="9"/>
      <c r="G50" s="9">
        <f t="shared" si="1"/>
        <v>0</v>
      </c>
    </row>
    <row r="51" spans="1:7" ht="12.75">
      <c r="A51" s="5" t="s">
        <v>609</v>
      </c>
      <c r="B51" s="4"/>
      <c r="C51" s="14" t="s">
        <v>93</v>
      </c>
      <c r="D51" s="15"/>
      <c r="E51" s="15"/>
      <c r="F51" s="15"/>
      <c r="G51" s="20"/>
    </row>
    <row r="52" spans="1:7" ht="20.25">
      <c r="A52" s="6" t="s">
        <v>94</v>
      </c>
      <c r="B52" s="7" t="s">
        <v>95</v>
      </c>
      <c r="C52" s="7" t="s">
        <v>96</v>
      </c>
      <c r="D52" s="12" t="s">
        <v>97</v>
      </c>
      <c r="E52" s="9">
        <v>22</v>
      </c>
      <c r="F52" s="9"/>
      <c r="G52" s="9">
        <f t="shared" si="1"/>
        <v>0</v>
      </c>
    </row>
    <row r="53" spans="1:7" ht="20.25">
      <c r="A53" s="6" t="s">
        <v>98</v>
      </c>
      <c r="B53" s="7" t="s">
        <v>95</v>
      </c>
      <c r="C53" s="7" t="s">
        <v>99</v>
      </c>
      <c r="D53" s="12" t="s">
        <v>97</v>
      </c>
      <c r="E53" s="9">
        <v>80</v>
      </c>
      <c r="F53" s="9"/>
      <c r="G53" s="9">
        <f t="shared" si="1"/>
        <v>0</v>
      </c>
    </row>
    <row r="54" spans="1:7" ht="20.25">
      <c r="A54" s="6" t="s">
        <v>100</v>
      </c>
      <c r="B54" s="7" t="s">
        <v>101</v>
      </c>
      <c r="C54" s="7" t="s">
        <v>102</v>
      </c>
      <c r="D54" s="12" t="s">
        <v>97</v>
      </c>
      <c r="E54" s="9">
        <v>1550</v>
      </c>
      <c r="F54" s="9"/>
      <c r="G54" s="9">
        <f t="shared" si="1"/>
        <v>0</v>
      </c>
    </row>
    <row r="55" spans="1:7" ht="20.25">
      <c r="A55" s="6" t="s">
        <v>103</v>
      </c>
      <c r="B55" s="7" t="s">
        <v>101</v>
      </c>
      <c r="C55" s="7" t="s">
        <v>104</v>
      </c>
      <c r="D55" s="12" t="s">
        <v>97</v>
      </c>
      <c r="E55" s="9">
        <v>870</v>
      </c>
      <c r="F55" s="9"/>
      <c r="G55" s="9">
        <f t="shared" si="1"/>
        <v>0</v>
      </c>
    </row>
    <row r="56" spans="1:7" ht="20.25">
      <c r="A56" s="6" t="s">
        <v>105</v>
      </c>
      <c r="B56" s="7" t="s">
        <v>106</v>
      </c>
      <c r="C56" s="7" t="s">
        <v>107</v>
      </c>
      <c r="D56" s="12" t="s">
        <v>97</v>
      </c>
      <c r="E56" s="9">
        <v>165</v>
      </c>
      <c r="F56" s="9"/>
      <c r="G56" s="9">
        <f t="shared" si="1"/>
        <v>0</v>
      </c>
    </row>
    <row r="57" spans="1:7" ht="20.25">
      <c r="A57" s="6" t="s">
        <v>108</v>
      </c>
      <c r="B57" s="7" t="s">
        <v>106</v>
      </c>
      <c r="C57" s="7" t="s">
        <v>109</v>
      </c>
      <c r="D57" s="12" t="s">
        <v>97</v>
      </c>
      <c r="E57" s="9">
        <v>2260</v>
      </c>
      <c r="F57" s="9"/>
      <c r="G57" s="9">
        <f t="shared" si="1"/>
        <v>0</v>
      </c>
    </row>
    <row r="58" spans="1:7" ht="20.25">
      <c r="A58" s="6" t="s">
        <v>110</v>
      </c>
      <c r="B58" s="7" t="s">
        <v>111</v>
      </c>
      <c r="C58" s="7" t="s">
        <v>112</v>
      </c>
      <c r="D58" s="12" t="s">
        <v>97</v>
      </c>
      <c r="E58" s="9">
        <v>1710</v>
      </c>
      <c r="F58" s="9"/>
      <c r="G58" s="9">
        <f t="shared" si="1"/>
        <v>0</v>
      </c>
    </row>
    <row r="59" spans="1:7" ht="12.75">
      <c r="A59" s="6" t="s">
        <v>113</v>
      </c>
      <c r="B59" s="7" t="s">
        <v>114</v>
      </c>
      <c r="C59" s="7" t="s">
        <v>115</v>
      </c>
      <c r="D59" s="12" t="s">
        <v>15</v>
      </c>
      <c r="E59" s="9">
        <v>8</v>
      </c>
      <c r="F59" s="9"/>
      <c r="G59" s="9">
        <f t="shared" si="1"/>
        <v>0</v>
      </c>
    </row>
    <row r="60" spans="1:7" ht="12.75">
      <c r="A60" s="5" t="s">
        <v>610</v>
      </c>
      <c r="B60" s="4"/>
      <c r="C60" s="14" t="s">
        <v>116</v>
      </c>
      <c r="D60" s="15"/>
      <c r="E60" s="15"/>
      <c r="F60" s="15"/>
      <c r="G60" s="20"/>
    </row>
    <row r="61" spans="1:7" ht="12.75">
      <c r="A61" s="6" t="s">
        <v>117</v>
      </c>
      <c r="B61" s="7" t="s">
        <v>118</v>
      </c>
      <c r="C61" s="7" t="s">
        <v>119</v>
      </c>
      <c r="D61" s="12" t="s">
        <v>97</v>
      </c>
      <c r="E61" s="9">
        <v>45</v>
      </c>
      <c r="F61" s="9"/>
      <c r="G61" s="9">
        <f t="shared" si="1"/>
        <v>0</v>
      </c>
    </row>
    <row r="62" spans="1:7" ht="12.75">
      <c r="A62" s="6" t="s">
        <v>120</v>
      </c>
      <c r="B62" s="7" t="s">
        <v>118</v>
      </c>
      <c r="C62" s="7" t="s">
        <v>121</v>
      </c>
      <c r="D62" s="12" t="s">
        <v>122</v>
      </c>
      <c r="E62" s="9">
        <v>1</v>
      </c>
      <c r="F62" s="9"/>
      <c r="G62" s="9">
        <f t="shared" si="1"/>
        <v>0</v>
      </c>
    </row>
    <row r="63" spans="1:7" ht="12.75">
      <c r="A63" s="6" t="s">
        <v>123</v>
      </c>
      <c r="B63" s="7" t="s">
        <v>118</v>
      </c>
      <c r="C63" s="7" t="s">
        <v>124</v>
      </c>
      <c r="D63" s="12" t="s">
        <v>97</v>
      </c>
      <c r="E63" s="9">
        <v>130</v>
      </c>
      <c r="F63" s="9"/>
      <c r="G63" s="9">
        <f t="shared" si="1"/>
        <v>0</v>
      </c>
    </row>
    <row r="64" spans="1:7" ht="12.75">
      <c r="A64" s="6" t="s">
        <v>125</v>
      </c>
      <c r="B64" s="7" t="s">
        <v>118</v>
      </c>
      <c r="C64" s="7" t="s">
        <v>126</v>
      </c>
      <c r="D64" s="12" t="s">
        <v>122</v>
      </c>
      <c r="E64" s="9">
        <v>3</v>
      </c>
      <c r="F64" s="9"/>
      <c r="G64" s="9">
        <f t="shared" si="1"/>
        <v>0</v>
      </c>
    </row>
    <row r="65" spans="1:7" ht="12.75">
      <c r="A65" s="6" t="s">
        <v>127</v>
      </c>
      <c r="B65" s="7" t="s">
        <v>118</v>
      </c>
      <c r="C65" s="7" t="s">
        <v>128</v>
      </c>
      <c r="D65" s="12" t="s">
        <v>122</v>
      </c>
      <c r="E65" s="9">
        <v>3</v>
      </c>
      <c r="F65" s="9"/>
      <c r="G65" s="9">
        <f t="shared" si="1"/>
        <v>0</v>
      </c>
    </row>
    <row r="66" spans="1:7" ht="12.75">
      <c r="A66" s="5" t="s">
        <v>611</v>
      </c>
      <c r="B66" s="4"/>
      <c r="C66" s="14" t="s">
        <v>129</v>
      </c>
      <c r="D66" s="15"/>
      <c r="E66" s="15"/>
      <c r="F66" s="15"/>
      <c r="G66" s="20"/>
    </row>
    <row r="67" spans="1:7" ht="20.25">
      <c r="A67" s="6" t="s">
        <v>130</v>
      </c>
      <c r="B67" s="7" t="s">
        <v>131</v>
      </c>
      <c r="C67" s="7" t="s">
        <v>132</v>
      </c>
      <c r="D67" s="12" t="s">
        <v>133</v>
      </c>
      <c r="E67" s="9">
        <v>3</v>
      </c>
      <c r="F67" s="9"/>
      <c r="G67" s="9">
        <f t="shared" si="1"/>
        <v>0</v>
      </c>
    </row>
    <row r="68" spans="1:7" ht="20.25">
      <c r="A68" s="6" t="s">
        <v>134</v>
      </c>
      <c r="B68" s="7" t="s">
        <v>135</v>
      </c>
      <c r="C68" s="7" t="s">
        <v>136</v>
      </c>
      <c r="D68" s="12" t="s">
        <v>133</v>
      </c>
      <c r="E68" s="9">
        <v>8</v>
      </c>
      <c r="F68" s="9"/>
      <c r="G68" s="9">
        <f t="shared" si="1"/>
        <v>0</v>
      </c>
    </row>
    <row r="69" spans="1:7" ht="20.25">
      <c r="A69" s="6" t="s">
        <v>137</v>
      </c>
      <c r="B69" s="7" t="s">
        <v>135</v>
      </c>
      <c r="C69" s="7" t="s">
        <v>138</v>
      </c>
      <c r="D69" s="12" t="s">
        <v>133</v>
      </c>
      <c r="E69" s="9">
        <v>27</v>
      </c>
      <c r="F69" s="9"/>
      <c r="G69" s="9">
        <f t="shared" si="1"/>
        <v>0</v>
      </c>
    </row>
    <row r="70" spans="1:7" ht="20.25">
      <c r="A70" s="6" t="s">
        <v>139</v>
      </c>
      <c r="B70" s="7" t="s">
        <v>135</v>
      </c>
      <c r="C70" s="7" t="s">
        <v>140</v>
      </c>
      <c r="D70" s="12" t="s">
        <v>133</v>
      </c>
      <c r="E70" s="9">
        <v>15</v>
      </c>
      <c r="F70" s="9"/>
      <c r="G70" s="9">
        <f t="shared" si="1"/>
        <v>0</v>
      </c>
    </row>
    <row r="71" spans="1:7" ht="20.25">
      <c r="A71" s="6" t="s">
        <v>141</v>
      </c>
      <c r="B71" s="7" t="s">
        <v>135</v>
      </c>
      <c r="C71" s="7" t="s">
        <v>142</v>
      </c>
      <c r="D71" s="12" t="s">
        <v>133</v>
      </c>
      <c r="E71" s="9">
        <v>8</v>
      </c>
      <c r="F71" s="9"/>
      <c r="G71" s="9">
        <f t="shared" si="1"/>
        <v>0</v>
      </c>
    </row>
    <row r="72" spans="1:7" ht="20.25">
      <c r="A72" s="6" t="s">
        <v>143</v>
      </c>
      <c r="B72" s="7" t="s">
        <v>135</v>
      </c>
      <c r="C72" s="7" t="s">
        <v>144</v>
      </c>
      <c r="D72" s="12" t="s">
        <v>133</v>
      </c>
      <c r="E72" s="9">
        <v>21</v>
      </c>
      <c r="F72" s="9"/>
      <c r="G72" s="9">
        <f t="shared" si="1"/>
        <v>0</v>
      </c>
    </row>
    <row r="73" spans="1:7" ht="20.25">
      <c r="A73" s="6" t="s">
        <v>145</v>
      </c>
      <c r="B73" s="7" t="s">
        <v>135</v>
      </c>
      <c r="C73" s="7" t="s">
        <v>146</v>
      </c>
      <c r="D73" s="12" t="s">
        <v>133</v>
      </c>
      <c r="E73" s="9">
        <v>15</v>
      </c>
      <c r="F73" s="9"/>
      <c r="G73" s="9">
        <f t="shared" si="1"/>
        <v>0</v>
      </c>
    </row>
    <row r="74" spans="1:7" ht="20.25">
      <c r="A74" s="6" t="s">
        <v>147</v>
      </c>
      <c r="B74" s="7" t="s">
        <v>135</v>
      </c>
      <c r="C74" s="7" t="s">
        <v>148</v>
      </c>
      <c r="D74" s="12" t="s">
        <v>133</v>
      </c>
      <c r="E74" s="9">
        <v>10</v>
      </c>
      <c r="F74" s="9"/>
      <c r="G74" s="9">
        <f t="shared" si="1"/>
        <v>0</v>
      </c>
    </row>
    <row r="75" spans="1:7" ht="20.25">
      <c r="A75" s="6" t="s">
        <v>149</v>
      </c>
      <c r="B75" s="7" t="s">
        <v>135</v>
      </c>
      <c r="C75" s="7" t="s">
        <v>150</v>
      </c>
      <c r="D75" s="12" t="s">
        <v>133</v>
      </c>
      <c r="E75" s="9">
        <v>4</v>
      </c>
      <c r="F75" s="9"/>
      <c r="G75" s="9">
        <f t="shared" si="1"/>
        <v>0</v>
      </c>
    </row>
    <row r="76" spans="1:7" ht="20.25">
      <c r="A76" s="6" t="s">
        <v>151</v>
      </c>
      <c r="B76" s="7" t="s">
        <v>152</v>
      </c>
      <c r="C76" s="7" t="s">
        <v>153</v>
      </c>
      <c r="D76" s="12" t="s">
        <v>15</v>
      </c>
      <c r="E76" s="9">
        <v>166.52</v>
      </c>
      <c r="F76" s="9"/>
      <c r="G76" s="9">
        <f t="shared" si="1"/>
        <v>0</v>
      </c>
    </row>
    <row r="77" spans="1:7" ht="20.25">
      <c r="A77" s="6" t="s">
        <v>154</v>
      </c>
      <c r="B77" s="7" t="s">
        <v>135</v>
      </c>
      <c r="C77" s="7" t="s">
        <v>155</v>
      </c>
      <c r="D77" s="12" t="s">
        <v>122</v>
      </c>
      <c r="E77" s="9">
        <v>28</v>
      </c>
      <c r="F77" s="9"/>
      <c r="G77" s="9">
        <f t="shared" si="1"/>
        <v>0</v>
      </c>
    </row>
    <row r="78" spans="1:7" ht="12.75">
      <c r="A78" s="14" t="s">
        <v>156</v>
      </c>
      <c r="B78" s="15"/>
      <c r="C78" s="15"/>
      <c r="D78" s="15"/>
      <c r="E78" s="15"/>
      <c r="F78" s="20"/>
      <c r="G78" s="10">
        <f>SUM(G8:G15,G17:G27,G29:G32,G34:G37,G39:G42,G44:G47,G49:G50,G52:G59,G61:G65,G67:G77)</f>
        <v>0</v>
      </c>
    </row>
    <row r="79" spans="1:7" ht="12.75">
      <c r="A79" s="3">
        <v>2</v>
      </c>
      <c r="B79" s="4"/>
      <c r="C79" s="14" t="s">
        <v>157</v>
      </c>
      <c r="D79" s="15"/>
      <c r="E79" s="15"/>
      <c r="F79" s="15"/>
      <c r="G79" s="20"/>
    </row>
    <row r="80" spans="1:7" ht="12.75">
      <c r="A80" s="6" t="s">
        <v>158</v>
      </c>
      <c r="B80" s="7" t="s">
        <v>159</v>
      </c>
      <c r="C80" s="7" t="s">
        <v>160</v>
      </c>
      <c r="D80" s="12" t="s">
        <v>133</v>
      </c>
      <c r="E80" s="9">
        <v>35</v>
      </c>
      <c r="F80" s="9"/>
      <c r="G80" s="9">
        <f aca="true" t="shared" si="2" ref="G80:G100">ROUND(E80*F80,2)</f>
        <v>0</v>
      </c>
    </row>
    <row r="81" spans="1:7" ht="12.75">
      <c r="A81" s="6" t="s">
        <v>161</v>
      </c>
      <c r="B81" s="7" t="s">
        <v>159</v>
      </c>
      <c r="C81" s="7" t="s">
        <v>162</v>
      </c>
      <c r="D81" s="12" t="s">
        <v>133</v>
      </c>
      <c r="E81" s="9">
        <v>17</v>
      </c>
      <c r="F81" s="9"/>
      <c r="G81" s="9">
        <f t="shared" si="2"/>
        <v>0</v>
      </c>
    </row>
    <row r="82" spans="1:7" ht="12.75">
      <c r="A82" s="6" t="s">
        <v>163</v>
      </c>
      <c r="B82" s="7" t="s">
        <v>159</v>
      </c>
      <c r="C82" s="7" t="s">
        <v>164</v>
      </c>
      <c r="D82" s="12" t="s">
        <v>133</v>
      </c>
      <c r="E82" s="9">
        <v>1</v>
      </c>
      <c r="F82" s="9"/>
      <c r="G82" s="9">
        <f t="shared" si="2"/>
        <v>0</v>
      </c>
    </row>
    <row r="83" spans="1:7" ht="12.75">
      <c r="A83" s="6" t="s">
        <v>165</v>
      </c>
      <c r="B83" s="7" t="s">
        <v>159</v>
      </c>
      <c r="C83" s="7" t="s">
        <v>166</v>
      </c>
      <c r="D83" s="12" t="s">
        <v>15</v>
      </c>
      <c r="E83" s="9">
        <v>240</v>
      </c>
      <c r="F83" s="9"/>
      <c r="G83" s="9">
        <f t="shared" si="2"/>
        <v>0</v>
      </c>
    </row>
    <row r="84" spans="1:7" ht="12.75">
      <c r="A84" s="6" t="s">
        <v>167</v>
      </c>
      <c r="B84" s="7" t="s">
        <v>159</v>
      </c>
      <c r="C84" s="7" t="s">
        <v>168</v>
      </c>
      <c r="D84" s="12" t="s">
        <v>169</v>
      </c>
      <c r="E84" s="9">
        <v>6.15</v>
      </c>
      <c r="F84" s="9"/>
      <c r="G84" s="9">
        <f t="shared" si="2"/>
        <v>0</v>
      </c>
    </row>
    <row r="85" spans="1:7" ht="12.75">
      <c r="A85" s="6" t="s">
        <v>170</v>
      </c>
      <c r="B85" s="7" t="s">
        <v>159</v>
      </c>
      <c r="C85" s="7" t="s">
        <v>171</v>
      </c>
      <c r="D85" s="12" t="s">
        <v>169</v>
      </c>
      <c r="E85" s="9">
        <v>15.59</v>
      </c>
      <c r="F85" s="9"/>
      <c r="G85" s="9">
        <f t="shared" si="2"/>
        <v>0</v>
      </c>
    </row>
    <row r="86" spans="1:7" ht="12.75">
      <c r="A86" s="6" t="s">
        <v>172</v>
      </c>
      <c r="B86" s="7" t="s">
        <v>159</v>
      </c>
      <c r="C86" s="7" t="s">
        <v>173</v>
      </c>
      <c r="D86" s="12" t="s">
        <v>169</v>
      </c>
      <c r="E86" s="9">
        <v>3.22</v>
      </c>
      <c r="F86" s="9"/>
      <c r="G86" s="9">
        <f t="shared" si="2"/>
        <v>0</v>
      </c>
    </row>
    <row r="87" spans="1:7" ht="12.75">
      <c r="A87" s="6" t="s">
        <v>174</v>
      </c>
      <c r="B87" s="7" t="s">
        <v>159</v>
      </c>
      <c r="C87" s="7" t="s">
        <v>175</v>
      </c>
      <c r="D87" s="12" t="s">
        <v>169</v>
      </c>
      <c r="E87" s="9">
        <v>18.81</v>
      </c>
      <c r="F87" s="9"/>
      <c r="G87" s="9">
        <f t="shared" si="2"/>
        <v>0</v>
      </c>
    </row>
    <row r="88" spans="1:7" ht="12.75">
      <c r="A88" s="6" t="s">
        <v>176</v>
      </c>
      <c r="B88" s="7" t="s">
        <v>177</v>
      </c>
      <c r="C88" s="7" t="s">
        <v>178</v>
      </c>
      <c r="D88" s="12" t="s">
        <v>179</v>
      </c>
      <c r="E88" s="9">
        <v>35</v>
      </c>
      <c r="F88" s="9"/>
      <c r="G88" s="9">
        <f t="shared" si="2"/>
        <v>0</v>
      </c>
    </row>
    <row r="89" spans="1:7" ht="12.75">
      <c r="A89" s="6" t="s">
        <v>180</v>
      </c>
      <c r="B89" s="7" t="s">
        <v>177</v>
      </c>
      <c r="C89" s="7" t="s">
        <v>181</v>
      </c>
      <c r="D89" s="12" t="s">
        <v>179</v>
      </c>
      <c r="E89" s="9">
        <v>35</v>
      </c>
      <c r="F89" s="9"/>
      <c r="G89" s="9">
        <f t="shared" si="2"/>
        <v>0</v>
      </c>
    </row>
    <row r="90" spans="1:7" ht="12.75">
      <c r="A90" s="6" t="s">
        <v>182</v>
      </c>
      <c r="B90" s="7" t="s">
        <v>177</v>
      </c>
      <c r="C90" s="7" t="s">
        <v>183</v>
      </c>
      <c r="D90" s="12" t="s">
        <v>179</v>
      </c>
      <c r="E90" s="9">
        <v>3</v>
      </c>
      <c r="F90" s="9"/>
      <c r="G90" s="9">
        <f t="shared" si="2"/>
        <v>0</v>
      </c>
    </row>
    <row r="91" spans="1:7" ht="12.75">
      <c r="A91" s="6" t="s">
        <v>184</v>
      </c>
      <c r="B91" s="7" t="s">
        <v>177</v>
      </c>
      <c r="C91" s="7" t="s">
        <v>185</v>
      </c>
      <c r="D91" s="12" t="s">
        <v>179</v>
      </c>
      <c r="E91" s="9">
        <v>3</v>
      </c>
      <c r="F91" s="9"/>
      <c r="G91" s="9">
        <f t="shared" si="2"/>
        <v>0</v>
      </c>
    </row>
    <row r="92" spans="1:7" ht="20.25">
      <c r="A92" s="6" t="s">
        <v>186</v>
      </c>
      <c r="B92" s="7" t="s">
        <v>177</v>
      </c>
      <c r="C92" s="7" t="s">
        <v>187</v>
      </c>
      <c r="D92" s="12" t="s">
        <v>179</v>
      </c>
      <c r="E92" s="9">
        <v>248</v>
      </c>
      <c r="F92" s="9"/>
      <c r="G92" s="9">
        <f t="shared" si="2"/>
        <v>0</v>
      </c>
    </row>
    <row r="93" spans="1:7" ht="20.25">
      <c r="A93" s="6" t="s">
        <v>188</v>
      </c>
      <c r="B93" s="7" t="s">
        <v>177</v>
      </c>
      <c r="C93" s="7" t="s">
        <v>189</v>
      </c>
      <c r="D93" s="12" t="s">
        <v>179</v>
      </c>
      <c r="E93" s="9">
        <v>248</v>
      </c>
      <c r="F93" s="9"/>
      <c r="G93" s="9">
        <f t="shared" si="2"/>
        <v>0</v>
      </c>
    </row>
    <row r="94" spans="1:7" ht="20.25">
      <c r="A94" s="6" t="s">
        <v>190</v>
      </c>
      <c r="B94" s="7" t="s">
        <v>177</v>
      </c>
      <c r="C94" s="7" t="s">
        <v>191</v>
      </c>
      <c r="D94" s="12" t="s">
        <v>179</v>
      </c>
      <c r="E94" s="9">
        <v>195</v>
      </c>
      <c r="F94" s="9"/>
      <c r="G94" s="9">
        <f t="shared" si="2"/>
        <v>0</v>
      </c>
    </row>
    <row r="95" spans="1:7" ht="12.75">
      <c r="A95" s="6" t="s">
        <v>192</v>
      </c>
      <c r="B95" s="7" t="s">
        <v>177</v>
      </c>
      <c r="C95" s="7" t="s">
        <v>193</v>
      </c>
      <c r="D95" s="12" t="s">
        <v>179</v>
      </c>
      <c r="E95" s="9">
        <v>195</v>
      </c>
      <c r="F95" s="9"/>
      <c r="G95" s="9">
        <f t="shared" si="2"/>
        <v>0</v>
      </c>
    </row>
    <row r="96" spans="1:7" ht="20.25">
      <c r="A96" s="6" t="s">
        <v>194</v>
      </c>
      <c r="B96" s="7" t="s">
        <v>177</v>
      </c>
      <c r="C96" s="7" t="s">
        <v>195</v>
      </c>
      <c r="D96" s="12" t="s">
        <v>179</v>
      </c>
      <c r="E96" s="9">
        <v>1298</v>
      </c>
      <c r="F96" s="9"/>
      <c r="G96" s="9">
        <f t="shared" si="2"/>
        <v>0</v>
      </c>
    </row>
    <row r="97" spans="1:7" ht="12.75">
      <c r="A97" s="6" t="s">
        <v>196</v>
      </c>
      <c r="B97" s="7" t="s">
        <v>177</v>
      </c>
      <c r="C97" s="7" t="s">
        <v>197</v>
      </c>
      <c r="D97" s="12" t="s">
        <v>179</v>
      </c>
      <c r="E97" s="9">
        <v>1298</v>
      </c>
      <c r="F97" s="9"/>
      <c r="G97" s="9">
        <f t="shared" si="2"/>
        <v>0</v>
      </c>
    </row>
    <row r="98" spans="1:7" ht="20.25">
      <c r="A98" s="6" t="s">
        <v>198</v>
      </c>
      <c r="B98" s="7" t="s">
        <v>177</v>
      </c>
      <c r="C98" s="7" t="s">
        <v>199</v>
      </c>
      <c r="D98" s="12" t="s">
        <v>179</v>
      </c>
      <c r="E98" s="9">
        <v>60</v>
      </c>
      <c r="F98" s="9"/>
      <c r="G98" s="9">
        <f t="shared" si="2"/>
        <v>0</v>
      </c>
    </row>
    <row r="99" spans="1:7" ht="12.75">
      <c r="A99" s="6" t="s">
        <v>200</v>
      </c>
      <c r="B99" s="23" t="s">
        <v>177</v>
      </c>
      <c r="C99" s="23" t="s">
        <v>201</v>
      </c>
      <c r="D99" s="24" t="s">
        <v>179</v>
      </c>
      <c r="E99" s="25">
        <v>60</v>
      </c>
      <c r="F99" s="25"/>
      <c r="G99" s="9">
        <f t="shared" si="2"/>
        <v>0</v>
      </c>
    </row>
    <row r="100" spans="1:7" ht="12.75">
      <c r="A100" s="21" t="s">
        <v>653</v>
      </c>
      <c r="B100" s="28"/>
      <c r="C100" s="28" t="s">
        <v>654</v>
      </c>
      <c r="D100" s="29" t="s">
        <v>122</v>
      </c>
      <c r="E100" s="30">
        <v>1</v>
      </c>
      <c r="F100" s="30"/>
      <c r="G100" s="22">
        <f t="shared" si="2"/>
        <v>0</v>
      </c>
    </row>
    <row r="101" spans="1:7" ht="12.75">
      <c r="A101" s="14" t="s">
        <v>202</v>
      </c>
      <c r="B101" s="26"/>
      <c r="C101" s="26"/>
      <c r="D101" s="26"/>
      <c r="E101" s="26"/>
      <c r="F101" s="27"/>
      <c r="G101" s="10">
        <f>SUM(G80:G100)</f>
        <v>0</v>
      </c>
    </row>
    <row r="102" spans="1:7" ht="12.75">
      <c r="A102" s="3">
        <v>3</v>
      </c>
      <c r="B102" s="4"/>
      <c r="C102" s="14" t="s">
        <v>203</v>
      </c>
      <c r="D102" s="15"/>
      <c r="E102" s="15"/>
      <c r="F102" s="15"/>
      <c r="G102" s="20"/>
    </row>
    <row r="103" spans="1:7" ht="12.75">
      <c r="A103" s="5" t="s">
        <v>618</v>
      </c>
      <c r="B103" s="4"/>
      <c r="C103" s="14" t="s">
        <v>204</v>
      </c>
      <c r="D103" s="15"/>
      <c r="E103" s="15"/>
      <c r="F103" s="15"/>
      <c r="G103" s="20"/>
    </row>
    <row r="104" spans="1:7" ht="12.75">
      <c r="A104" s="6" t="s">
        <v>205</v>
      </c>
      <c r="B104" s="7" t="s">
        <v>206</v>
      </c>
      <c r="C104" s="7" t="s">
        <v>207</v>
      </c>
      <c r="D104" s="12" t="s">
        <v>179</v>
      </c>
      <c r="E104" s="9">
        <v>3</v>
      </c>
      <c r="F104" s="9"/>
      <c r="G104" s="9">
        <f aca="true" t="shared" si="3" ref="G104:G169">ROUND(E104*F104,2)</f>
        <v>0</v>
      </c>
    </row>
    <row r="105" spans="1:7" ht="12.75">
      <c r="A105" s="6" t="s">
        <v>208</v>
      </c>
      <c r="B105" s="7" t="s">
        <v>206</v>
      </c>
      <c r="C105" s="7" t="s">
        <v>209</v>
      </c>
      <c r="D105" s="12" t="s">
        <v>11</v>
      </c>
      <c r="E105" s="9">
        <v>0.48</v>
      </c>
      <c r="F105" s="9"/>
      <c r="G105" s="9">
        <f t="shared" si="3"/>
        <v>0</v>
      </c>
    </row>
    <row r="106" spans="1:7" ht="12.75">
      <c r="A106" s="6" t="s">
        <v>210</v>
      </c>
      <c r="B106" s="7" t="s">
        <v>206</v>
      </c>
      <c r="C106" s="7" t="s">
        <v>211</v>
      </c>
      <c r="D106" s="12" t="s">
        <v>11</v>
      </c>
      <c r="E106" s="9">
        <v>0.12</v>
      </c>
      <c r="F106" s="9"/>
      <c r="G106" s="9">
        <f t="shared" si="3"/>
        <v>0</v>
      </c>
    </row>
    <row r="107" spans="1:7" ht="12.75">
      <c r="A107" s="6" t="s">
        <v>212</v>
      </c>
      <c r="B107" s="7" t="s">
        <v>206</v>
      </c>
      <c r="C107" s="7" t="s">
        <v>213</v>
      </c>
      <c r="D107" s="12" t="s">
        <v>11</v>
      </c>
      <c r="E107" s="9">
        <v>0.08</v>
      </c>
      <c r="F107" s="9"/>
      <c r="G107" s="9">
        <f t="shared" si="3"/>
        <v>0</v>
      </c>
    </row>
    <row r="108" spans="1:7" ht="12.75">
      <c r="A108" s="6" t="s">
        <v>214</v>
      </c>
      <c r="B108" s="7" t="s">
        <v>206</v>
      </c>
      <c r="C108" s="7" t="s">
        <v>215</v>
      </c>
      <c r="D108" s="12" t="s">
        <v>216</v>
      </c>
      <c r="E108" s="9">
        <v>2</v>
      </c>
      <c r="F108" s="9"/>
      <c r="G108" s="9">
        <f t="shared" si="3"/>
        <v>0</v>
      </c>
    </row>
    <row r="109" spans="1:7" ht="12.75">
      <c r="A109" s="6" t="s">
        <v>217</v>
      </c>
      <c r="B109" s="7" t="s">
        <v>206</v>
      </c>
      <c r="C109" s="7" t="s">
        <v>218</v>
      </c>
      <c r="D109" s="12" t="s">
        <v>216</v>
      </c>
      <c r="E109" s="9">
        <v>1</v>
      </c>
      <c r="F109" s="9"/>
      <c r="G109" s="9">
        <f t="shared" si="3"/>
        <v>0</v>
      </c>
    </row>
    <row r="110" spans="1:7" ht="12.75">
      <c r="A110" s="6" t="s">
        <v>219</v>
      </c>
      <c r="B110" s="7" t="s">
        <v>206</v>
      </c>
      <c r="C110" s="7" t="s">
        <v>220</v>
      </c>
      <c r="D110" s="12" t="s">
        <v>97</v>
      </c>
      <c r="E110" s="9">
        <v>12</v>
      </c>
      <c r="F110" s="9"/>
      <c r="G110" s="9">
        <f t="shared" si="3"/>
        <v>0</v>
      </c>
    </row>
    <row r="111" spans="1:7" ht="12.75">
      <c r="A111" s="6" t="s">
        <v>221</v>
      </c>
      <c r="B111" s="7" t="s">
        <v>206</v>
      </c>
      <c r="C111" s="7" t="s">
        <v>222</v>
      </c>
      <c r="D111" s="12" t="s">
        <v>97</v>
      </c>
      <c r="E111" s="9">
        <v>36</v>
      </c>
      <c r="F111" s="9"/>
      <c r="G111" s="9">
        <f t="shared" si="3"/>
        <v>0</v>
      </c>
    </row>
    <row r="112" spans="1:7" ht="12.75">
      <c r="A112" s="6" t="s">
        <v>223</v>
      </c>
      <c r="B112" s="7" t="s">
        <v>206</v>
      </c>
      <c r="C112" s="7" t="s">
        <v>224</v>
      </c>
      <c r="D112" s="12" t="s">
        <v>225</v>
      </c>
      <c r="E112" s="9">
        <v>5</v>
      </c>
      <c r="F112" s="9"/>
      <c r="G112" s="9">
        <f t="shared" si="3"/>
        <v>0</v>
      </c>
    </row>
    <row r="113" spans="1:7" ht="12.75">
      <c r="A113" s="6" t="s">
        <v>226</v>
      </c>
      <c r="B113" s="7" t="s">
        <v>206</v>
      </c>
      <c r="C113" s="7" t="s">
        <v>227</v>
      </c>
      <c r="D113" s="12" t="s">
        <v>133</v>
      </c>
      <c r="E113" s="9">
        <v>7</v>
      </c>
      <c r="F113" s="9"/>
      <c r="G113" s="9">
        <f t="shared" si="3"/>
        <v>0</v>
      </c>
    </row>
    <row r="114" spans="1:7" ht="20.25">
      <c r="A114" s="6" t="s">
        <v>228</v>
      </c>
      <c r="B114" s="7" t="s">
        <v>206</v>
      </c>
      <c r="C114" s="7" t="s">
        <v>229</v>
      </c>
      <c r="D114" s="12" t="s">
        <v>230</v>
      </c>
      <c r="E114" s="9">
        <v>0.38</v>
      </c>
      <c r="F114" s="9"/>
      <c r="G114" s="9">
        <f t="shared" si="3"/>
        <v>0</v>
      </c>
    </row>
    <row r="115" spans="1:7" ht="20.25">
      <c r="A115" s="6" t="s">
        <v>231</v>
      </c>
      <c r="B115" s="7" t="s">
        <v>206</v>
      </c>
      <c r="C115" s="7" t="s">
        <v>232</v>
      </c>
      <c r="D115" s="12" t="s">
        <v>233</v>
      </c>
      <c r="E115" s="9">
        <v>0.04</v>
      </c>
      <c r="F115" s="9"/>
      <c r="G115" s="9">
        <f t="shared" si="3"/>
        <v>0</v>
      </c>
    </row>
    <row r="116" spans="1:7" ht="12.75">
      <c r="A116" s="6" t="s">
        <v>234</v>
      </c>
      <c r="B116" s="7" t="s">
        <v>206</v>
      </c>
      <c r="C116" s="7" t="s">
        <v>235</v>
      </c>
      <c r="D116" s="12" t="s">
        <v>22</v>
      </c>
      <c r="E116" s="9">
        <v>97.2</v>
      </c>
      <c r="F116" s="9"/>
      <c r="G116" s="9">
        <f t="shared" si="3"/>
        <v>0</v>
      </c>
    </row>
    <row r="117" spans="1:7" ht="12.75">
      <c r="A117" s="6" t="s">
        <v>236</v>
      </c>
      <c r="B117" s="7" t="s">
        <v>206</v>
      </c>
      <c r="C117" s="7" t="s">
        <v>237</v>
      </c>
      <c r="D117" s="12" t="s">
        <v>97</v>
      </c>
      <c r="E117" s="9">
        <v>486</v>
      </c>
      <c r="F117" s="9"/>
      <c r="G117" s="9">
        <f t="shared" si="3"/>
        <v>0</v>
      </c>
    </row>
    <row r="118" spans="1:7" ht="12.75">
      <c r="A118" s="6" t="s">
        <v>238</v>
      </c>
      <c r="B118" s="7" t="s">
        <v>206</v>
      </c>
      <c r="C118" s="7" t="s">
        <v>239</v>
      </c>
      <c r="D118" s="12" t="s">
        <v>97</v>
      </c>
      <c r="E118" s="9">
        <v>58</v>
      </c>
      <c r="F118" s="9"/>
      <c r="G118" s="9">
        <f t="shared" si="3"/>
        <v>0</v>
      </c>
    </row>
    <row r="119" spans="1:7" ht="12.75">
      <c r="A119" s="6" t="s">
        <v>240</v>
      </c>
      <c r="B119" s="7" t="s">
        <v>206</v>
      </c>
      <c r="C119" s="7" t="s">
        <v>241</v>
      </c>
      <c r="D119" s="12" t="s">
        <v>97</v>
      </c>
      <c r="E119" s="9">
        <v>320</v>
      </c>
      <c r="F119" s="9"/>
      <c r="G119" s="9">
        <f t="shared" si="3"/>
        <v>0</v>
      </c>
    </row>
    <row r="120" spans="1:7" ht="20.25">
      <c r="A120" s="6" t="s">
        <v>242</v>
      </c>
      <c r="B120" s="7" t="s">
        <v>206</v>
      </c>
      <c r="C120" s="7" t="s">
        <v>243</v>
      </c>
      <c r="D120" s="12" t="s">
        <v>133</v>
      </c>
      <c r="E120" s="9">
        <v>8</v>
      </c>
      <c r="F120" s="9"/>
      <c r="G120" s="9">
        <f t="shared" si="3"/>
        <v>0</v>
      </c>
    </row>
    <row r="121" spans="1:7" ht="20.25">
      <c r="A121" s="6" t="s">
        <v>244</v>
      </c>
      <c r="B121" s="7" t="s">
        <v>206</v>
      </c>
      <c r="C121" s="7" t="s">
        <v>245</v>
      </c>
      <c r="D121" s="12" t="s">
        <v>97</v>
      </c>
      <c r="E121" s="9">
        <v>77.76</v>
      </c>
      <c r="F121" s="9"/>
      <c r="G121" s="9">
        <f t="shared" si="3"/>
        <v>0</v>
      </c>
    </row>
    <row r="122" spans="1:7" ht="20.25">
      <c r="A122" s="6" t="s">
        <v>246</v>
      </c>
      <c r="B122" s="7" t="s">
        <v>206</v>
      </c>
      <c r="C122" s="7" t="s">
        <v>247</v>
      </c>
      <c r="D122" s="12" t="s">
        <v>179</v>
      </c>
      <c r="E122" s="9">
        <v>1</v>
      </c>
      <c r="F122" s="9"/>
      <c r="G122" s="9">
        <f t="shared" si="3"/>
        <v>0</v>
      </c>
    </row>
    <row r="123" spans="1:7" ht="20.25">
      <c r="A123" s="6" t="s">
        <v>248</v>
      </c>
      <c r="B123" s="7" t="s">
        <v>206</v>
      </c>
      <c r="C123" s="7" t="s">
        <v>249</v>
      </c>
      <c r="D123" s="12" t="s">
        <v>97</v>
      </c>
      <c r="E123" s="9">
        <v>3</v>
      </c>
      <c r="F123" s="9"/>
      <c r="G123" s="9">
        <f t="shared" si="3"/>
        <v>0</v>
      </c>
    </row>
    <row r="124" spans="1:7" ht="20.25">
      <c r="A124" s="6" t="s">
        <v>250</v>
      </c>
      <c r="B124" s="7" t="s">
        <v>206</v>
      </c>
      <c r="C124" s="7" t="s">
        <v>251</v>
      </c>
      <c r="D124" s="12" t="s">
        <v>133</v>
      </c>
      <c r="E124" s="9">
        <v>4</v>
      </c>
      <c r="F124" s="9"/>
      <c r="G124" s="9">
        <f t="shared" si="3"/>
        <v>0</v>
      </c>
    </row>
    <row r="125" spans="1:7" ht="20.25">
      <c r="A125" s="6" t="s">
        <v>252</v>
      </c>
      <c r="B125" s="7" t="s">
        <v>206</v>
      </c>
      <c r="C125" s="7" t="s">
        <v>253</v>
      </c>
      <c r="D125" s="12" t="s">
        <v>254</v>
      </c>
      <c r="E125" s="9">
        <v>6</v>
      </c>
      <c r="F125" s="9"/>
      <c r="G125" s="9">
        <f t="shared" si="3"/>
        <v>0</v>
      </c>
    </row>
    <row r="126" spans="1:7" ht="20.25">
      <c r="A126" s="6" t="s">
        <v>255</v>
      </c>
      <c r="B126" s="7" t="s">
        <v>206</v>
      </c>
      <c r="C126" s="7" t="s">
        <v>256</v>
      </c>
      <c r="D126" s="12" t="s">
        <v>179</v>
      </c>
      <c r="E126" s="9">
        <v>1</v>
      </c>
      <c r="F126" s="9"/>
      <c r="G126" s="9">
        <f t="shared" si="3"/>
        <v>0</v>
      </c>
    </row>
    <row r="127" spans="1:7" ht="12.75">
      <c r="A127" s="5" t="s">
        <v>619</v>
      </c>
      <c r="B127" s="4"/>
      <c r="C127" s="14" t="s">
        <v>257</v>
      </c>
      <c r="D127" s="15"/>
      <c r="E127" s="15"/>
      <c r="F127" s="15"/>
      <c r="G127" s="20"/>
    </row>
    <row r="128" spans="1:7" ht="20.25">
      <c r="A128" s="6" t="s">
        <v>258</v>
      </c>
      <c r="B128" s="7" t="s">
        <v>206</v>
      </c>
      <c r="C128" s="7" t="s">
        <v>235</v>
      </c>
      <c r="D128" s="12" t="s">
        <v>22</v>
      </c>
      <c r="E128" s="9">
        <v>6</v>
      </c>
      <c r="F128" s="9"/>
      <c r="G128" s="9">
        <f t="shared" si="3"/>
        <v>0</v>
      </c>
    </row>
    <row r="129" spans="1:7" ht="20.25">
      <c r="A129" s="6" t="s">
        <v>259</v>
      </c>
      <c r="B129" s="7" t="s">
        <v>206</v>
      </c>
      <c r="C129" s="7" t="s">
        <v>237</v>
      </c>
      <c r="D129" s="12" t="s">
        <v>97</v>
      </c>
      <c r="E129" s="9">
        <v>30</v>
      </c>
      <c r="F129" s="9"/>
      <c r="G129" s="9">
        <f t="shared" si="3"/>
        <v>0</v>
      </c>
    </row>
    <row r="130" spans="1:7" ht="20.25">
      <c r="A130" s="6" t="s">
        <v>260</v>
      </c>
      <c r="B130" s="7" t="s">
        <v>206</v>
      </c>
      <c r="C130" s="7" t="s">
        <v>239</v>
      </c>
      <c r="D130" s="12" t="s">
        <v>97</v>
      </c>
      <c r="E130" s="9">
        <v>20</v>
      </c>
      <c r="F130" s="9"/>
      <c r="G130" s="9">
        <f t="shared" si="3"/>
        <v>0</v>
      </c>
    </row>
    <row r="131" spans="1:7" ht="20.25">
      <c r="A131" s="6" t="s">
        <v>261</v>
      </c>
      <c r="B131" s="7" t="s">
        <v>206</v>
      </c>
      <c r="C131" s="7" t="s">
        <v>241</v>
      </c>
      <c r="D131" s="12" t="s">
        <v>97</v>
      </c>
      <c r="E131" s="9">
        <v>16</v>
      </c>
      <c r="F131" s="9"/>
      <c r="G131" s="9">
        <f t="shared" si="3"/>
        <v>0</v>
      </c>
    </row>
    <row r="132" spans="1:7" ht="20.25">
      <c r="A132" s="6" t="s">
        <v>262</v>
      </c>
      <c r="B132" s="7" t="s">
        <v>206</v>
      </c>
      <c r="C132" s="7" t="s">
        <v>245</v>
      </c>
      <c r="D132" s="12" t="s">
        <v>97</v>
      </c>
      <c r="E132" s="9">
        <v>4.8</v>
      </c>
      <c r="F132" s="9"/>
      <c r="G132" s="9">
        <f t="shared" si="3"/>
        <v>0</v>
      </c>
    </row>
    <row r="133" spans="1:7" ht="20.25">
      <c r="A133" s="6" t="s">
        <v>263</v>
      </c>
      <c r="B133" s="7" t="s">
        <v>206</v>
      </c>
      <c r="C133" s="7" t="s">
        <v>243</v>
      </c>
      <c r="D133" s="12" t="s">
        <v>133</v>
      </c>
      <c r="E133" s="9">
        <v>2</v>
      </c>
      <c r="F133" s="9"/>
      <c r="G133" s="9">
        <f t="shared" si="3"/>
        <v>0</v>
      </c>
    </row>
    <row r="134" spans="1:7" ht="30">
      <c r="A134" s="6" t="s">
        <v>264</v>
      </c>
      <c r="B134" s="7" t="s">
        <v>206</v>
      </c>
      <c r="C134" s="7" t="s">
        <v>265</v>
      </c>
      <c r="D134" s="12" t="s">
        <v>133</v>
      </c>
      <c r="E134" s="9">
        <v>1</v>
      </c>
      <c r="F134" s="9"/>
      <c r="G134" s="9">
        <f t="shared" si="3"/>
        <v>0</v>
      </c>
    </row>
    <row r="135" spans="1:7" ht="20.25">
      <c r="A135" s="6" t="s">
        <v>266</v>
      </c>
      <c r="B135" s="7" t="s">
        <v>206</v>
      </c>
      <c r="C135" s="7" t="s">
        <v>253</v>
      </c>
      <c r="D135" s="12" t="s">
        <v>254</v>
      </c>
      <c r="E135" s="9">
        <v>1</v>
      </c>
      <c r="F135" s="9"/>
      <c r="G135" s="9">
        <f t="shared" si="3"/>
        <v>0</v>
      </c>
    </row>
    <row r="136" spans="1:7" ht="20.25">
      <c r="A136" s="6" t="s">
        <v>267</v>
      </c>
      <c r="B136" s="7" t="s">
        <v>206</v>
      </c>
      <c r="C136" s="7" t="s">
        <v>268</v>
      </c>
      <c r="D136" s="12" t="s">
        <v>97</v>
      </c>
      <c r="E136" s="9">
        <v>16</v>
      </c>
      <c r="F136" s="9"/>
      <c r="G136" s="9">
        <f t="shared" si="3"/>
        <v>0</v>
      </c>
    </row>
    <row r="137" spans="1:7" ht="20.25">
      <c r="A137" s="6" t="s">
        <v>269</v>
      </c>
      <c r="B137" s="7" t="s">
        <v>206</v>
      </c>
      <c r="C137" s="7" t="s">
        <v>256</v>
      </c>
      <c r="D137" s="12" t="s">
        <v>179</v>
      </c>
      <c r="E137" s="9">
        <v>1</v>
      </c>
      <c r="F137" s="9"/>
      <c r="G137" s="9">
        <f t="shared" si="3"/>
        <v>0</v>
      </c>
    </row>
    <row r="138" spans="1:7" ht="12.75">
      <c r="A138" s="5" t="s">
        <v>620</v>
      </c>
      <c r="B138" s="4"/>
      <c r="C138" s="14" t="s">
        <v>270</v>
      </c>
      <c r="D138" s="15"/>
      <c r="E138" s="15"/>
      <c r="F138" s="15"/>
      <c r="G138" s="20"/>
    </row>
    <row r="139" spans="1:7" ht="20.25">
      <c r="A139" s="6" t="s">
        <v>271</v>
      </c>
      <c r="B139" s="7" t="s">
        <v>206</v>
      </c>
      <c r="C139" s="7" t="s">
        <v>235</v>
      </c>
      <c r="D139" s="12" t="s">
        <v>22</v>
      </c>
      <c r="E139" s="9">
        <v>21.2</v>
      </c>
      <c r="F139" s="9"/>
      <c r="G139" s="9">
        <f t="shared" si="3"/>
        <v>0</v>
      </c>
    </row>
    <row r="140" spans="1:7" ht="20.25">
      <c r="A140" s="6" t="s">
        <v>272</v>
      </c>
      <c r="B140" s="7" t="s">
        <v>206</v>
      </c>
      <c r="C140" s="7" t="s">
        <v>237</v>
      </c>
      <c r="D140" s="12" t="s">
        <v>97</v>
      </c>
      <c r="E140" s="9">
        <v>106</v>
      </c>
      <c r="F140" s="9"/>
      <c r="G140" s="9">
        <f t="shared" si="3"/>
        <v>0</v>
      </c>
    </row>
    <row r="141" spans="1:7" ht="20.25">
      <c r="A141" s="6" t="s">
        <v>273</v>
      </c>
      <c r="B141" s="7" t="s">
        <v>206</v>
      </c>
      <c r="C141" s="7" t="s">
        <v>239</v>
      </c>
      <c r="D141" s="12" t="s">
        <v>97</v>
      </c>
      <c r="E141" s="9">
        <v>21</v>
      </c>
      <c r="F141" s="9"/>
      <c r="G141" s="9">
        <f t="shared" si="3"/>
        <v>0</v>
      </c>
    </row>
    <row r="142" spans="1:7" ht="20.25">
      <c r="A142" s="6" t="s">
        <v>274</v>
      </c>
      <c r="B142" s="7" t="s">
        <v>206</v>
      </c>
      <c r="C142" s="7" t="s">
        <v>241</v>
      </c>
      <c r="D142" s="12" t="s">
        <v>97</v>
      </c>
      <c r="E142" s="9">
        <v>56</v>
      </c>
      <c r="F142" s="9"/>
      <c r="G142" s="9">
        <f t="shared" si="3"/>
        <v>0</v>
      </c>
    </row>
    <row r="143" spans="1:7" ht="20.25">
      <c r="A143" s="6" t="s">
        <v>275</v>
      </c>
      <c r="B143" s="7" t="s">
        <v>206</v>
      </c>
      <c r="C143" s="7" t="s">
        <v>245</v>
      </c>
      <c r="D143" s="12" t="s">
        <v>97</v>
      </c>
      <c r="E143" s="9">
        <v>16.96</v>
      </c>
      <c r="F143" s="9"/>
      <c r="G143" s="9">
        <f t="shared" si="3"/>
        <v>0</v>
      </c>
    </row>
    <row r="144" spans="1:7" ht="20.25">
      <c r="A144" s="6" t="s">
        <v>276</v>
      </c>
      <c r="B144" s="7" t="s">
        <v>206</v>
      </c>
      <c r="C144" s="7" t="s">
        <v>243</v>
      </c>
      <c r="D144" s="12" t="s">
        <v>133</v>
      </c>
      <c r="E144" s="9">
        <v>2</v>
      </c>
      <c r="F144" s="9"/>
      <c r="G144" s="9">
        <f t="shared" si="3"/>
        <v>0</v>
      </c>
    </row>
    <row r="145" spans="1:7" ht="30">
      <c r="A145" s="6" t="s">
        <v>277</v>
      </c>
      <c r="B145" s="7" t="s">
        <v>206</v>
      </c>
      <c r="C145" s="7" t="s">
        <v>265</v>
      </c>
      <c r="D145" s="12" t="s">
        <v>133</v>
      </c>
      <c r="E145" s="9">
        <v>2</v>
      </c>
      <c r="F145" s="9"/>
      <c r="G145" s="9">
        <f t="shared" si="3"/>
        <v>0</v>
      </c>
    </row>
    <row r="146" spans="1:7" ht="20.25">
      <c r="A146" s="6" t="s">
        <v>278</v>
      </c>
      <c r="B146" s="7" t="s">
        <v>206</v>
      </c>
      <c r="C146" s="7" t="s">
        <v>253</v>
      </c>
      <c r="D146" s="12" t="s">
        <v>254</v>
      </c>
      <c r="E146" s="9">
        <v>1</v>
      </c>
      <c r="F146" s="9"/>
      <c r="G146" s="9">
        <f t="shared" si="3"/>
        <v>0</v>
      </c>
    </row>
    <row r="147" spans="1:7" ht="20.25">
      <c r="A147" s="6" t="s">
        <v>279</v>
      </c>
      <c r="B147" s="7" t="s">
        <v>206</v>
      </c>
      <c r="C147" s="7" t="s">
        <v>268</v>
      </c>
      <c r="D147" s="12" t="s">
        <v>97</v>
      </c>
      <c r="E147" s="9">
        <v>40</v>
      </c>
      <c r="F147" s="9"/>
      <c r="G147" s="9">
        <f t="shared" si="3"/>
        <v>0</v>
      </c>
    </row>
    <row r="148" spans="1:7" ht="20.25">
      <c r="A148" s="6" t="s">
        <v>280</v>
      </c>
      <c r="B148" s="7" t="s">
        <v>206</v>
      </c>
      <c r="C148" s="7" t="s">
        <v>256</v>
      </c>
      <c r="D148" s="12" t="s">
        <v>179</v>
      </c>
      <c r="E148" s="9">
        <v>1</v>
      </c>
      <c r="F148" s="9"/>
      <c r="G148" s="9">
        <f t="shared" si="3"/>
        <v>0</v>
      </c>
    </row>
    <row r="149" spans="1:7" ht="12.75">
      <c r="A149" s="5" t="s">
        <v>621</v>
      </c>
      <c r="B149" s="4"/>
      <c r="C149" s="14" t="s">
        <v>281</v>
      </c>
      <c r="D149" s="15"/>
      <c r="E149" s="15"/>
      <c r="F149" s="15"/>
      <c r="G149" s="20"/>
    </row>
    <row r="150" spans="1:7" ht="20.25">
      <c r="A150" s="6" t="s">
        <v>282</v>
      </c>
      <c r="B150" s="7" t="s">
        <v>206</v>
      </c>
      <c r="C150" s="7" t="s">
        <v>207</v>
      </c>
      <c r="D150" s="12" t="s">
        <v>179</v>
      </c>
      <c r="E150" s="9">
        <v>3</v>
      </c>
      <c r="F150" s="9"/>
      <c r="G150" s="9">
        <f t="shared" si="3"/>
        <v>0</v>
      </c>
    </row>
    <row r="151" spans="1:7" ht="20.25">
      <c r="A151" s="6" t="s">
        <v>283</v>
      </c>
      <c r="B151" s="7" t="s">
        <v>206</v>
      </c>
      <c r="C151" s="7" t="s">
        <v>209</v>
      </c>
      <c r="D151" s="12" t="s">
        <v>11</v>
      </c>
      <c r="E151" s="9">
        <v>0.49</v>
      </c>
      <c r="F151" s="9"/>
      <c r="G151" s="9">
        <f t="shared" si="3"/>
        <v>0</v>
      </c>
    </row>
    <row r="152" spans="1:7" ht="20.25">
      <c r="A152" s="6" t="s">
        <v>284</v>
      </c>
      <c r="B152" s="7" t="s">
        <v>206</v>
      </c>
      <c r="C152" s="7" t="s">
        <v>211</v>
      </c>
      <c r="D152" s="12" t="s">
        <v>11</v>
      </c>
      <c r="E152" s="9">
        <v>0.12</v>
      </c>
      <c r="F152" s="9"/>
      <c r="G152" s="9">
        <f t="shared" si="3"/>
        <v>0</v>
      </c>
    </row>
    <row r="153" spans="1:7" ht="20.25">
      <c r="A153" s="6" t="s">
        <v>285</v>
      </c>
      <c r="B153" s="7" t="s">
        <v>206</v>
      </c>
      <c r="C153" s="7" t="s">
        <v>286</v>
      </c>
      <c r="D153" s="12" t="s">
        <v>216</v>
      </c>
      <c r="E153" s="9">
        <v>2</v>
      </c>
      <c r="F153" s="9"/>
      <c r="G153" s="9">
        <f t="shared" si="3"/>
        <v>0</v>
      </c>
    </row>
    <row r="154" spans="1:7" ht="20.25">
      <c r="A154" s="6" t="s">
        <v>287</v>
      </c>
      <c r="B154" s="7" t="s">
        <v>206</v>
      </c>
      <c r="C154" s="7" t="s">
        <v>288</v>
      </c>
      <c r="D154" s="12" t="s">
        <v>216</v>
      </c>
      <c r="E154" s="9">
        <v>1</v>
      </c>
      <c r="F154" s="9"/>
      <c r="G154" s="9">
        <f t="shared" si="3"/>
        <v>0</v>
      </c>
    </row>
    <row r="155" spans="1:7" ht="20.25">
      <c r="A155" s="6" t="s">
        <v>289</v>
      </c>
      <c r="B155" s="7" t="s">
        <v>206</v>
      </c>
      <c r="C155" s="7" t="s">
        <v>290</v>
      </c>
      <c r="D155" s="12" t="s">
        <v>233</v>
      </c>
      <c r="E155" s="9">
        <v>0.06</v>
      </c>
      <c r="F155" s="9"/>
      <c r="G155" s="9">
        <f t="shared" si="3"/>
        <v>0</v>
      </c>
    </row>
    <row r="156" spans="1:7" ht="20.25">
      <c r="A156" s="6" t="s">
        <v>291</v>
      </c>
      <c r="B156" s="7" t="s">
        <v>206</v>
      </c>
      <c r="C156" s="7" t="s">
        <v>292</v>
      </c>
      <c r="D156" s="12" t="s">
        <v>230</v>
      </c>
      <c r="E156" s="9">
        <v>0.3</v>
      </c>
      <c r="F156" s="9"/>
      <c r="G156" s="9">
        <f t="shared" si="3"/>
        <v>0</v>
      </c>
    </row>
    <row r="157" spans="1:7" ht="20.25">
      <c r="A157" s="6" t="s">
        <v>293</v>
      </c>
      <c r="B157" s="7" t="s">
        <v>206</v>
      </c>
      <c r="C157" s="7" t="s">
        <v>256</v>
      </c>
      <c r="D157" s="12" t="s">
        <v>179</v>
      </c>
      <c r="E157" s="9">
        <v>1</v>
      </c>
      <c r="F157" s="9"/>
      <c r="G157" s="9">
        <f t="shared" si="3"/>
        <v>0</v>
      </c>
    </row>
    <row r="158" spans="1:7" ht="12.75">
      <c r="A158" s="5" t="s">
        <v>622</v>
      </c>
      <c r="B158" s="4"/>
      <c r="C158" s="14" t="s">
        <v>294</v>
      </c>
      <c r="D158" s="15"/>
      <c r="E158" s="15"/>
      <c r="F158" s="15"/>
      <c r="G158" s="20"/>
    </row>
    <row r="159" spans="1:7" ht="20.25">
      <c r="A159" s="6" t="s">
        <v>295</v>
      </c>
      <c r="B159" s="7" t="s">
        <v>206</v>
      </c>
      <c r="C159" s="7" t="s">
        <v>235</v>
      </c>
      <c r="D159" s="12" t="s">
        <v>22</v>
      </c>
      <c r="E159" s="9">
        <v>21</v>
      </c>
      <c r="F159" s="9"/>
      <c r="G159" s="9">
        <f t="shared" si="3"/>
        <v>0</v>
      </c>
    </row>
    <row r="160" spans="1:7" ht="20.25">
      <c r="A160" s="6" t="s">
        <v>296</v>
      </c>
      <c r="B160" s="7" t="s">
        <v>206</v>
      </c>
      <c r="C160" s="7" t="s">
        <v>297</v>
      </c>
      <c r="D160" s="12" t="s">
        <v>97</v>
      </c>
      <c r="E160" s="9">
        <v>70</v>
      </c>
      <c r="F160" s="9"/>
      <c r="G160" s="9">
        <f t="shared" si="3"/>
        <v>0</v>
      </c>
    </row>
    <row r="161" spans="1:7" ht="20.25">
      <c r="A161" s="6" t="s">
        <v>298</v>
      </c>
      <c r="B161" s="7" t="s">
        <v>206</v>
      </c>
      <c r="C161" s="7" t="s">
        <v>299</v>
      </c>
      <c r="D161" s="12" t="s">
        <v>97</v>
      </c>
      <c r="E161" s="9">
        <v>9</v>
      </c>
      <c r="F161" s="9"/>
      <c r="G161" s="9">
        <f t="shared" si="3"/>
        <v>0</v>
      </c>
    </row>
    <row r="162" spans="1:7" ht="20.25">
      <c r="A162" s="6" t="s">
        <v>300</v>
      </c>
      <c r="B162" s="7" t="s">
        <v>206</v>
      </c>
      <c r="C162" s="7" t="s">
        <v>301</v>
      </c>
      <c r="D162" s="12" t="s">
        <v>97</v>
      </c>
      <c r="E162" s="9">
        <v>114</v>
      </c>
      <c r="F162" s="9"/>
      <c r="G162" s="9">
        <f t="shared" si="3"/>
        <v>0</v>
      </c>
    </row>
    <row r="163" spans="1:7" ht="30">
      <c r="A163" s="6" t="s">
        <v>302</v>
      </c>
      <c r="B163" s="7" t="s">
        <v>206</v>
      </c>
      <c r="C163" s="7" t="s">
        <v>303</v>
      </c>
      <c r="D163" s="12" t="s">
        <v>133</v>
      </c>
      <c r="E163" s="9">
        <v>2</v>
      </c>
      <c r="F163" s="9"/>
      <c r="G163" s="9">
        <f t="shared" si="3"/>
        <v>0</v>
      </c>
    </row>
    <row r="164" spans="1:7" ht="20.25">
      <c r="A164" s="6" t="s">
        <v>304</v>
      </c>
      <c r="B164" s="7" t="s">
        <v>206</v>
      </c>
      <c r="C164" s="7" t="s">
        <v>245</v>
      </c>
      <c r="D164" s="12" t="s">
        <v>97</v>
      </c>
      <c r="E164" s="9">
        <v>16.8</v>
      </c>
      <c r="F164" s="9"/>
      <c r="G164" s="9">
        <f t="shared" si="3"/>
        <v>0</v>
      </c>
    </row>
    <row r="165" spans="1:7" ht="20.25">
      <c r="A165" s="6" t="s">
        <v>305</v>
      </c>
      <c r="B165" s="7" t="s">
        <v>206</v>
      </c>
      <c r="C165" s="7" t="s">
        <v>306</v>
      </c>
      <c r="D165" s="12" t="s">
        <v>254</v>
      </c>
      <c r="E165" s="9">
        <v>1</v>
      </c>
      <c r="F165" s="9"/>
      <c r="G165" s="9">
        <f t="shared" si="3"/>
        <v>0</v>
      </c>
    </row>
    <row r="166" spans="1:7" ht="20.25">
      <c r="A166" s="6" t="s">
        <v>307</v>
      </c>
      <c r="B166" s="7" t="s">
        <v>206</v>
      </c>
      <c r="C166" s="7" t="s">
        <v>268</v>
      </c>
      <c r="D166" s="12" t="s">
        <v>97</v>
      </c>
      <c r="E166" s="9">
        <v>141</v>
      </c>
      <c r="F166" s="9"/>
      <c r="G166" s="9">
        <f t="shared" si="3"/>
        <v>0</v>
      </c>
    </row>
    <row r="167" spans="1:7" ht="20.25">
      <c r="A167" s="6" t="s">
        <v>308</v>
      </c>
      <c r="B167" s="7" t="s">
        <v>206</v>
      </c>
      <c r="C167" s="7" t="s">
        <v>256</v>
      </c>
      <c r="D167" s="12" t="s">
        <v>179</v>
      </c>
      <c r="E167" s="9">
        <v>1</v>
      </c>
      <c r="F167" s="9"/>
      <c r="G167" s="9">
        <f t="shared" si="3"/>
        <v>0</v>
      </c>
    </row>
    <row r="168" spans="1:7" ht="12.75">
      <c r="A168" s="5" t="s">
        <v>623</v>
      </c>
      <c r="B168" s="4"/>
      <c r="C168" s="14" t="s">
        <v>309</v>
      </c>
      <c r="D168" s="15"/>
      <c r="E168" s="15"/>
      <c r="F168" s="15"/>
      <c r="G168" s="20"/>
    </row>
    <row r="169" spans="1:7" ht="20.25">
      <c r="A169" s="6" t="s">
        <v>310</v>
      </c>
      <c r="B169" s="7" t="s">
        <v>206</v>
      </c>
      <c r="C169" s="7" t="s">
        <v>235</v>
      </c>
      <c r="D169" s="12" t="s">
        <v>22</v>
      </c>
      <c r="E169" s="9">
        <v>60</v>
      </c>
      <c r="F169" s="9"/>
      <c r="G169" s="9">
        <f t="shared" si="3"/>
        <v>0</v>
      </c>
    </row>
    <row r="170" spans="1:7" ht="20.25">
      <c r="A170" s="6" t="s">
        <v>311</v>
      </c>
      <c r="B170" s="7" t="s">
        <v>206</v>
      </c>
      <c r="C170" s="7" t="s">
        <v>237</v>
      </c>
      <c r="D170" s="12" t="s">
        <v>97</v>
      </c>
      <c r="E170" s="9">
        <v>300</v>
      </c>
      <c r="F170" s="9"/>
      <c r="G170" s="9">
        <f aca="true" t="shared" si="4" ref="G170:G210">ROUND(E170*F170,2)</f>
        <v>0</v>
      </c>
    </row>
    <row r="171" spans="1:7" ht="20.25">
      <c r="A171" s="6" t="s">
        <v>312</v>
      </c>
      <c r="B171" s="7" t="s">
        <v>206</v>
      </c>
      <c r="C171" s="7" t="s">
        <v>239</v>
      </c>
      <c r="D171" s="12" t="s">
        <v>97</v>
      </c>
      <c r="E171" s="9">
        <v>29</v>
      </c>
      <c r="F171" s="9"/>
      <c r="G171" s="9">
        <f t="shared" si="4"/>
        <v>0</v>
      </c>
    </row>
    <row r="172" spans="1:7" ht="20.25">
      <c r="A172" s="6" t="s">
        <v>313</v>
      </c>
      <c r="B172" s="7" t="s">
        <v>206</v>
      </c>
      <c r="C172" s="7" t="s">
        <v>241</v>
      </c>
      <c r="D172" s="12" t="s">
        <v>97</v>
      </c>
      <c r="E172" s="9">
        <v>209</v>
      </c>
      <c r="F172" s="9"/>
      <c r="G172" s="9">
        <f t="shared" si="4"/>
        <v>0</v>
      </c>
    </row>
    <row r="173" spans="1:7" ht="20.25">
      <c r="A173" s="6" t="s">
        <v>314</v>
      </c>
      <c r="B173" s="7" t="s">
        <v>206</v>
      </c>
      <c r="C173" s="7" t="s">
        <v>249</v>
      </c>
      <c r="D173" s="12" t="s">
        <v>97</v>
      </c>
      <c r="E173" s="9">
        <v>209</v>
      </c>
      <c r="F173" s="9"/>
      <c r="G173" s="9">
        <f t="shared" si="4"/>
        <v>0</v>
      </c>
    </row>
    <row r="174" spans="1:7" ht="20.25">
      <c r="A174" s="6" t="s">
        <v>315</v>
      </c>
      <c r="B174" s="7" t="s">
        <v>206</v>
      </c>
      <c r="C174" s="7" t="s">
        <v>245</v>
      </c>
      <c r="D174" s="12" t="s">
        <v>97</v>
      </c>
      <c r="E174" s="9">
        <v>48</v>
      </c>
      <c r="F174" s="9"/>
      <c r="G174" s="9">
        <f t="shared" si="4"/>
        <v>0</v>
      </c>
    </row>
    <row r="175" spans="1:7" ht="20.25">
      <c r="A175" s="6" t="s">
        <v>316</v>
      </c>
      <c r="B175" s="7" t="s">
        <v>206</v>
      </c>
      <c r="C175" s="7" t="s">
        <v>227</v>
      </c>
      <c r="D175" s="12" t="s">
        <v>133</v>
      </c>
      <c r="E175" s="9">
        <v>4</v>
      </c>
      <c r="F175" s="9"/>
      <c r="G175" s="9">
        <f t="shared" si="4"/>
        <v>0</v>
      </c>
    </row>
    <row r="176" spans="1:7" ht="20.25">
      <c r="A176" s="6" t="s">
        <v>317</v>
      </c>
      <c r="B176" s="7" t="s">
        <v>206</v>
      </c>
      <c r="C176" s="7" t="s">
        <v>224</v>
      </c>
      <c r="D176" s="12" t="s">
        <v>225</v>
      </c>
      <c r="E176" s="9">
        <v>4</v>
      </c>
      <c r="F176" s="9"/>
      <c r="G176" s="9">
        <f t="shared" si="4"/>
        <v>0</v>
      </c>
    </row>
    <row r="177" spans="1:7" ht="20.25">
      <c r="A177" s="6" t="s">
        <v>318</v>
      </c>
      <c r="B177" s="7" t="s">
        <v>206</v>
      </c>
      <c r="C177" s="7" t="s">
        <v>319</v>
      </c>
      <c r="D177" s="12" t="s">
        <v>133</v>
      </c>
      <c r="E177" s="9">
        <v>2</v>
      </c>
      <c r="F177" s="9"/>
      <c r="G177" s="9">
        <f t="shared" si="4"/>
        <v>0</v>
      </c>
    </row>
    <row r="178" spans="1:7" ht="20.25">
      <c r="A178" s="6" t="s">
        <v>320</v>
      </c>
      <c r="B178" s="7" t="s">
        <v>206</v>
      </c>
      <c r="C178" s="7" t="s">
        <v>321</v>
      </c>
      <c r="D178" s="12" t="s">
        <v>322</v>
      </c>
      <c r="E178" s="9">
        <v>2</v>
      </c>
      <c r="F178" s="9"/>
      <c r="G178" s="9">
        <f t="shared" si="4"/>
        <v>0</v>
      </c>
    </row>
    <row r="179" spans="1:7" ht="20.25">
      <c r="A179" s="6" t="s">
        <v>323</v>
      </c>
      <c r="B179" s="7" t="s">
        <v>206</v>
      </c>
      <c r="C179" s="7" t="s">
        <v>324</v>
      </c>
      <c r="D179" s="12" t="s">
        <v>133</v>
      </c>
      <c r="E179" s="9">
        <v>2</v>
      </c>
      <c r="F179" s="9"/>
      <c r="G179" s="9">
        <f t="shared" si="4"/>
        <v>0</v>
      </c>
    </row>
    <row r="180" spans="1:7" ht="20.25">
      <c r="A180" s="6" t="s">
        <v>325</v>
      </c>
      <c r="B180" s="7" t="s">
        <v>206</v>
      </c>
      <c r="C180" s="7" t="s">
        <v>326</v>
      </c>
      <c r="D180" s="12" t="s">
        <v>133</v>
      </c>
      <c r="E180" s="9">
        <v>2</v>
      </c>
      <c r="F180" s="9"/>
      <c r="G180" s="9">
        <f t="shared" si="4"/>
        <v>0</v>
      </c>
    </row>
    <row r="181" spans="1:7" ht="20.25">
      <c r="A181" s="6" t="s">
        <v>327</v>
      </c>
      <c r="B181" s="7" t="s">
        <v>206</v>
      </c>
      <c r="C181" s="7" t="s">
        <v>243</v>
      </c>
      <c r="D181" s="12" t="s">
        <v>133</v>
      </c>
      <c r="E181" s="9">
        <v>7</v>
      </c>
      <c r="F181" s="9"/>
      <c r="G181" s="9">
        <f t="shared" si="4"/>
        <v>0</v>
      </c>
    </row>
    <row r="182" spans="1:7" ht="20.25">
      <c r="A182" s="6" t="s">
        <v>328</v>
      </c>
      <c r="B182" s="7" t="s">
        <v>206</v>
      </c>
      <c r="C182" s="7" t="s">
        <v>253</v>
      </c>
      <c r="D182" s="12" t="s">
        <v>254</v>
      </c>
      <c r="E182" s="9">
        <v>4</v>
      </c>
      <c r="F182" s="9"/>
      <c r="G182" s="9">
        <f t="shared" si="4"/>
        <v>0</v>
      </c>
    </row>
    <row r="183" spans="1:7" ht="20.25">
      <c r="A183" s="6" t="s">
        <v>329</v>
      </c>
      <c r="B183" s="7" t="s">
        <v>206</v>
      </c>
      <c r="C183" s="7" t="s">
        <v>330</v>
      </c>
      <c r="D183" s="12" t="s">
        <v>331</v>
      </c>
      <c r="E183" s="9">
        <v>2</v>
      </c>
      <c r="F183" s="9"/>
      <c r="G183" s="9">
        <f t="shared" si="4"/>
        <v>0</v>
      </c>
    </row>
    <row r="184" spans="1:7" ht="20.25">
      <c r="A184" s="6" t="s">
        <v>332</v>
      </c>
      <c r="B184" s="7" t="s">
        <v>206</v>
      </c>
      <c r="C184" s="7" t="s">
        <v>251</v>
      </c>
      <c r="D184" s="12" t="s">
        <v>133</v>
      </c>
      <c r="E184" s="9">
        <v>4</v>
      </c>
      <c r="F184" s="9"/>
      <c r="G184" s="9">
        <f t="shared" si="4"/>
        <v>0</v>
      </c>
    </row>
    <row r="185" spans="1:7" ht="12.75">
      <c r="A185" s="5" t="s">
        <v>624</v>
      </c>
      <c r="B185" s="4"/>
      <c r="C185" s="14" t="s">
        <v>333</v>
      </c>
      <c r="D185" s="15"/>
      <c r="E185" s="15"/>
      <c r="F185" s="15"/>
      <c r="G185" s="20"/>
    </row>
    <row r="186" spans="1:7" ht="20.25">
      <c r="A186" s="6" t="s">
        <v>334</v>
      </c>
      <c r="B186" s="7" t="s">
        <v>206</v>
      </c>
      <c r="C186" s="7" t="s">
        <v>235</v>
      </c>
      <c r="D186" s="12" t="s">
        <v>22</v>
      </c>
      <c r="E186" s="9">
        <v>77.2</v>
      </c>
      <c r="F186" s="9"/>
      <c r="G186" s="9">
        <f t="shared" si="4"/>
        <v>0</v>
      </c>
    </row>
    <row r="187" spans="1:7" ht="20.25">
      <c r="A187" s="6" t="s">
        <v>335</v>
      </c>
      <c r="B187" s="7" t="s">
        <v>206</v>
      </c>
      <c r="C187" s="7" t="s">
        <v>237</v>
      </c>
      <c r="D187" s="12" t="s">
        <v>97</v>
      </c>
      <c r="E187" s="9">
        <v>386</v>
      </c>
      <c r="F187" s="9"/>
      <c r="G187" s="9">
        <f t="shared" si="4"/>
        <v>0</v>
      </c>
    </row>
    <row r="188" spans="1:7" ht="20.25">
      <c r="A188" s="6" t="s">
        <v>336</v>
      </c>
      <c r="B188" s="7" t="s">
        <v>206</v>
      </c>
      <c r="C188" s="7" t="s">
        <v>337</v>
      </c>
      <c r="D188" s="12" t="s">
        <v>97</v>
      </c>
      <c r="E188" s="9">
        <v>212</v>
      </c>
      <c r="F188" s="9"/>
      <c r="G188" s="9">
        <f t="shared" si="4"/>
        <v>0</v>
      </c>
    </row>
    <row r="189" spans="1:7" ht="20.25">
      <c r="A189" s="6" t="s">
        <v>338</v>
      </c>
      <c r="B189" s="7" t="s">
        <v>206</v>
      </c>
      <c r="C189" s="7" t="s">
        <v>239</v>
      </c>
      <c r="D189" s="12" t="s">
        <v>97</v>
      </c>
      <c r="E189" s="9">
        <v>37</v>
      </c>
      <c r="F189" s="9"/>
      <c r="G189" s="9">
        <f t="shared" si="4"/>
        <v>0</v>
      </c>
    </row>
    <row r="190" spans="1:7" ht="20.25">
      <c r="A190" s="6" t="s">
        <v>339</v>
      </c>
      <c r="B190" s="7" t="s">
        <v>206</v>
      </c>
      <c r="C190" s="7" t="s">
        <v>241</v>
      </c>
      <c r="D190" s="12" t="s">
        <v>97</v>
      </c>
      <c r="E190" s="9">
        <v>249</v>
      </c>
      <c r="F190" s="9"/>
      <c r="G190" s="9">
        <f t="shared" si="4"/>
        <v>0</v>
      </c>
    </row>
    <row r="191" spans="1:7" ht="20.25">
      <c r="A191" s="6" t="s">
        <v>340</v>
      </c>
      <c r="B191" s="7" t="s">
        <v>206</v>
      </c>
      <c r="C191" s="7" t="s">
        <v>249</v>
      </c>
      <c r="D191" s="12" t="s">
        <v>97</v>
      </c>
      <c r="E191" s="9">
        <v>249</v>
      </c>
      <c r="F191" s="9"/>
      <c r="G191" s="9">
        <f t="shared" si="4"/>
        <v>0</v>
      </c>
    </row>
    <row r="192" spans="1:7" ht="20.25">
      <c r="A192" s="6" t="s">
        <v>341</v>
      </c>
      <c r="B192" s="7" t="s">
        <v>206</v>
      </c>
      <c r="C192" s="7" t="s">
        <v>220</v>
      </c>
      <c r="D192" s="12" t="s">
        <v>97</v>
      </c>
      <c r="E192" s="9">
        <v>12</v>
      </c>
      <c r="F192" s="9"/>
      <c r="G192" s="9">
        <f t="shared" si="4"/>
        <v>0</v>
      </c>
    </row>
    <row r="193" spans="1:7" ht="20.25">
      <c r="A193" s="6" t="s">
        <v>342</v>
      </c>
      <c r="B193" s="7" t="s">
        <v>206</v>
      </c>
      <c r="C193" s="7" t="s">
        <v>245</v>
      </c>
      <c r="D193" s="12" t="s">
        <v>97</v>
      </c>
      <c r="E193" s="9">
        <v>61.76</v>
      </c>
      <c r="F193" s="9"/>
      <c r="G193" s="9">
        <f t="shared" si="4"/>
        <v>0</v>
      </c>
    </row>
    <row r="194" spans="1:7" ht="20.25">
      <c r="A194" s="6" t="s">
        <v>343</v>
      </c>
      <c r="B194" s="7" t="s">
        <v>206</v>
      </c>
      <c r="C194" s="7" t="s">
        <v>344</v>
      </c>
      <c r="D194" s="12" t="s">
        <v>179</v>
      </c>
      <c r="E194" s="9">
        <v>1</v>
      </c>
      <c r="F194" s="9"/>
      <c r="G194" s="9">
        <f t="shared" si="4"/>
        <v>0</v>
      </c>
    </row>
    <row r="195" spans="1:7" ht="20.25">
      <c r="A195" s="6" t="s">
        <v>345</v>
      </c>
      <c r="B195" s="7" t="s">
        <v>206</v>
      </c>
      <c r="C195" s="7" t="s">
        <v>346</v>
      </c>
      <c r="D195" s="12" t="s">
        <v>133</v>
      </c>
      <c r="E195" s="9">
        <v>6</v>
      </c>
      <c r="F195" s="9"/>
      <c r="G195" s="9">
        <f t="shared" si="4"/>
        <v>0</v>
      </c>
    </row>
    <row r="196" spans="1:7" ht="20.25">
      <c r="A196" s="6" t="s">
        <v>347</v>
      </c>
      <c r="B196" s="7" t="s">
        <v>206</v>
      </c>
      <c r="C196" s="7" t="s">
        <v>348</v>
      </c>
      <c r="D196" s="12" t="s">
        <v>133</v>
      </c>
      <c r="E196" s="9">
        <v>8</v>
      </c>
      <c r="F196" s="9"/>
      <c r="G196" s="9">
        <f t="shared" si="4"/>
        <v>0</v>
      </c>
    </row>
    <row r="197" spans="1:7" ht="20.25">
      <c r="A197" s="6" t="s">
        <v>349</v>
      </c>
      <c r="B197" s="7" t="s">
        <v>206</v>
      </c>
      <c r="C197" s="7" t="s">
        <v>350</v>
      </c>
      <c r="D197" s="12" t="s">
        <v>133</v>
      </c>
      <c r="E197" s="9">
        <v>6</v>
      </c>
      <c r="F197" s="9"/>
      <c r="G197" s="9">
        <f t="shared" si="4"/>
        <v>0</v>
      </c>
    </row>
    <row r="198" spans="1:7" ht="20.25">
      <c r="A198" s="6" t="s">
        <v>351</v>
      </c>
      <c r="B198" s="7" t="s">
        <v>206</v>
      </c>
      <c r="C198" s="7" t="s">
        <v>352</v>
      </c>
      <c r="D198" s="12" t="s">
        <v>133</v>
      </c>
      <c r="E198" s="9">
        <v>8</v>
      </c>
      <c r="F198" s="9"/>
      <c r="G198" s="9">
        <f t="shared" si="4"/>
        <v>0</v>
      </c>
    </row>
    <row r="199" spans="1:7" ht="20.25">
      <c r="A199" s="6" t="s">
        <v>353</v>
      </c>
      <c r="B199" s="7" t="s">
        <v>206</v>
      </c>
      <c r="C199" s="7" t="s">
        <v>354</v>
      </c>
      <c r="D199" s="12" t="s">
        <v>322</v>
      </c>
      <c r="E199" s="9">
        <v>6</v>
      </c>
      <c r="F199" s="9"/>
      <c r="G199" s="9">
        <f t="shared" si="4"/>
        <v>0</v>
      </c>
    </row>
    <row r="200" spans="1:7" ht="20.25">
      <c r="A200" s="6" t="s">
        <v>355</v>
      </c>
      <c r="B200" s="7" t="s">
        <v>206</v>
      </c>
      <c r="C200" s="7" t="s">
        <v>356</v>
      </c>
      <c r="D200" s="12" t="s">
        <v>322</v>
      </c>
      <c r="E200" s="9">
        <v>8</v>
      </c>
      <c r="F200" s="9"/>
      <c r="G200" s="9">
        <f t="shared" si="4"/>
        <v>0</v>
      </c>
    </row>
    <row r="201" spans="1:7" ht="20.25">
      <c r="A201" s="6" t="s">
        <v>357</v>
      </c>
      <c r="B201" s="7" t="s">
        <v>206</v>
      </c>
      <c r="C201" s="7" t="s">
        <v>243</v>
      </c>
      <c r="D201" s="12" t="s">
        <v>133</v>
      </c>
      <c r="E201" s="9">
        <v>28</v>
      </c>
      <c r="F201" s="9"/>
      <c r="G201" s="9">
        <f t="shared" si="4"/>
        <v>0</v>
      </c>
    </row>
    <row r="202" spans="1:7" ht="20.25">
      <c r="A202" s="6" t="s">
        <v>358</v>
      </c>
      <c r="B202" s="7" t="s">
        <v>206</v>
      </c>
      <c r="C202" s="7" t="s">
        <v>253</v>
      </c>
      <c r="D202" s="12" t="s">
        <v>254</v>
      </c>
      <c r="E202" s="9">
        <v>14</v>
      </c>
      <c r="F202" s="9"/>
      <c r="G202" s="9">
        <f t="shared" si="4"/>
        <v>0</v>
      </c>
    </row>
    <row r="203" spans="1:7" ht="20.25">
      <c r="A203" s="6" t="s">
        <v>359</v>
      </c>
      <c r="B203" s="7" t="s">
        <v>206</v>
      </c>
      <c r="C203" s="7" t="s">
        <v>330</v>
      </c>
      <c r="D203" s="12" t="s">
        <v>331</v>
      </c>
      <c r="E203" s="9">
        <v>15</v>
      </c>
      <c r="F203" s="9"/>
      <c r="G203" s="9">
        <f t="shared" si="4"/>
        <v>0</v>
      </c>
    </row>
    <row r="204" spans="1:7" ht="20.25">
      <c r="A204" s="6" t="s">
        <v>360</v>
      </c>
      <c r="B204" s="7" t="s">
        <v>206</v>
      </c>
      <c r="C204" s="7" t="s">
        <v>251</v>
      </c>
      <c r="D204" s="12" t="s">
        <v>133</v>
      </c>
      <c r="E204" s="9">
        <v>5</v>
      </c>
      <c r="F204" s="9"/>
      <c r="G204" s="9">
        <f t="shared" si="4"/>
        <v>0</v>
      </c>
    </row>
    <row r="205" spans="1:7" ht="12.75">
      <c r="A205" s="5" t="s">
        <v>625</v>
      </c>
      <c r="B205" s="4"/>
      <c r="C205" s="14" t="s">
        <v>361</v>
      </c>
      <c r="D205" s="15"/>
      <c r="E205" s="15"/>
      <c r="F205" s="15"/>
      <c r="G205" s="20"/>
    </row>
    <row r="206" spans="1:7" ht="20.25">
      <c r="A206" s="6" t="s">
        <v>362</v>
      </c>
      <c r="B206" s="7" t="s">
        <v>206</v>
      </c>
      <c r="C206" s="7" t="s">
        <v>235</v>
      </c>
      <c r="D206" s="12" t="s">
        <v>22</v>
      </c>
      <c r="E206" s="9">
        <v>70.8</v>
      </c>
      <c r="F206" s="9"/>
      <c r="G206" s="9">
        <f t="shared" si="4"/>
        <v>0</v>
      </c>
    </row>
    <row r="207" spans="1:7" ht="20.25">
      <c r="A207" s="6" t="s">
        <v>363</v>
      </c>
      <c r="B207" s="7" t="s">
        <v>206</v>
      </c>
      <c r="C207" s="7" t="s">
        <v>237</v>
      </c>
      <c r="D207" s="12" t="s">
        <v>97</v>
      </c>
      <c r="E207" s="9">
        <v>354</v>
      </c>
      <c r="F207" s="9"/>
      <c r="G207" s="9">
        <f t="shared" si="4"/>
        <v>0</v>
      </c>
    </row>
    <row r="208" spans="1:7" ht="20.25">
      <c r="A208" s="6" t="s">
        <v>364</v>
      </c>
      <c r="B208" s="7" t="s">
        <v>206</v>
      </c>
      <c r="C208" s="7" t="s">
        <v>365</v>
      </c>
      <c r="D208" s="12" t="s">
        <v>97</v>
      </c>
      <c r="E208" s="9">
        <v>177</v>
      </c>
      <c r="F208" s="9"/>
      <c r="G208" s="9">
        <f t="shared" si="4"/>
        <v>0</v>
      </c>
    </row>
    <row r="209" spans="1:7" ht="20.25">
      <c r="A209" s="6" t="s">
        <v>366</v>
      </c>
      <c r="B209" s="7" t="s">
        <v>206</v>
      </c>
      <c r="C209" s="7" t="s">
        <v>367</v>
      </c>
      <c r="D209" s="12" t="s">
        <v>97</v>
      </c>
      <c r="E209" s="9">
        <v>177</v>
      </c>
      <c r="F209" s="9"/>
      <c r="G209" s="9">
        <f t="shared" si="4"/>
        <v>0</v>
      </c>
    </row>
    <row r="210" spans="1:7" ht="20.25">
      <c r="A210" s="6" t="s">
        <v>368</v>
      </c>
      <c r="B210" s="7" t="s">
        <v>206</v>
      </c>
      <c r="C210" s="7" t="s">
        <v>245</v>
      </c>
      <c r="D210" s="12" t="s">
        <v>97</v>
      </c>
      <c r="E210" s="9">
        <v>49.56</v>
      </c>
      <c r="F210" s="9"/>
      <c r="G210" s="9">
        <f t="shared" si="4"/>
        <v>0</v>
      </c>
    </row>
    <row r="211" spans="1:7" ht="12.75">
      <c r="A211" s="14" t="s">
        <v>369</v>
      </c>
      <c r="B211" s="15"/>
      <c r="C211" s="15"/>
      <c r="D211" s="15"/>
      <c r="E211" s="15"/>
      <c r="F211" s="20"/>
      <c r="G211" s="10">
        <f>SUM(G104:G126,G128:G137,G139:G148,G150:G157,G159:G167,G169:G184,G186:G204,G206:G210)</f>
        <v>0</v>
      </c>
    </row>
    <row r="212" spans="1:7" ht="12.75">
      <c r="A212" s="3">
        <v>4</v>
      </c>
      <c r="B212" s="4"/>
      <c r="C212" s="14" t="s">
        <v>370</v>
      </c>
      <c r="D212" s="15"/>
      <c r="E212" s="15"/>
      <c r="F212" s="15"/>
      <c r="G212" s="20"/>
    </row>
    <row r="213" spans="1:7" ht="12.75">
      <c r="A213" s="5" t="s">
        <v>615</v>
      </c>
      <c r="B213" s="4"/>
      <c r="C213" s="14" t="s">
        <v>371</v>
      </c>
      <c r="D213" s="15"/>
      <c r="E213" s="15"/>
      <c r="F213" s="15"/>
      <c r="G213" s="20"/>
    </row>
    <row r="214" spans="1:7" ht="20.25">
      <c r="A214" s="6" t="s">
        <v>372</v>
      </c>
      <c r="B214" s="7" t="s">
        <v>373</v>
      </c>
      <c r="C214" s="7" t="s">
        <v>374</v>
      </c>
      <c r="D214" s="12" t="s">
        <v>97</v>
      </c>
      <c r="E214" s="9">
        <v>1066</v>
      </c>
      <c r="F214" s="9"/>
      <c r="G214" s="9">
        <f>ROUND(E214*F214,2)</f>
        <v>0</v>
      </c>
    </row>
    <row r="215" spans="1:7" ht="20.25">
      <c r="A215" s="6" t="s">
        <v>375</v>
      </c>
      <c r="B215" s="7" t="s">
        <v>373</v>
      </c>
      <c r="C215" s="7" t="s">
        <v>376</v>
      </c>
      <c r="D215" s="12" t="s">
        <v>22</v>
      </c>
      <c r="E215" s="9">
        <v>3194</v>
      </c>
      <c r="F215" s="9"/>
      <c r="G215" s="9">
        <f>ROUND(E215*F215,2)</f>
        <v>0</v>
      </c>
    </row>
    <row r="216" spans="1:7" ht="20.25">
      <c r="A216" s="6" t="s">
        <v>377</v>
      </c>
      <c r="B216" s="7" t="s">
        <v>373</v>
      </c>
      <c r="C216" s="7" t="s">
        <v>378</v>
      </c>
      <c r="D216" s="12" t="s">
        <v>22</v>
      </c>
      <c r="E216" s="9">
        <v>2775</v>
      </c>
      <c r="F216" s="9"/>
      <c r="G216" s="9">
        <f>ROUND(E216*F216,2)</f>
        <v>0</v>
      </c>
    </row>
    <row r="217" spans="1:7" ht="20.25">
      <c r="A217" s="6" t="s">
        <v>379</v>
      </c>
      <c r="B217" s="7" t="s">
        <v>373</v>
      </c>
      <c r="C217" s="7" t="s">
        <v>380</v>
      </c>
      <c r="D217" s="12" t="s">
        <v>22</v>
      </c>
      <c r="E217" s="9">
        <v>3195</v>
      </c>
      <c r="F217" s="9"/>
      <c r="G217" s="9">
        <f>ROUND(E217*F217,2)</f>
        <v>0</v>
      </c>
    </row>
    <row r="218" spans="1:7" ht="12.75">
      <c r="A218" s="5" t="s">
        <v>616</v>
      </c>
      <c r="B218" s="4"/>
      <c r="C218" s="14" t="s">
        <v>381</v>
      </c>
      <c r="D218" s="15"/>
      <c r="E218" s="15"/>
      <c r="F218" s="15"/>
      <c r="G218" s="20"/>
    </row>
    <row r="219" spans="1:7" ht="20.25">
      <c r="A219" s="6" t="s">
        <v>382</v>
      </c>
      <c r="B219" s="7" t="s">
        <v>373</v>
      </c>
      <c r="C219" s="7" t="s">
        <v>383</v>
      </c>
      <c r="D219" s="12" t="s">
        <v>22</v>
      </c>
      <c r="E219" s="9">
        <v>217</v>
      </c>
      <c r="F219" s="9"/>
      <c r="G219" s="9">
        <f aca="true" t="shared" si="5" ref="G219:G262">ROUND(E219*F219,2)</f>
        <v>0</v>
      </c>
    </row>
    <row r="220" spans="1:7" ht="20.25">
      <c r="A220" s="6" t="s">
        <v>384</v>
      </c>
      <c r="B220" s="7" t="s">
        <v>373</v>
      </c>
      <c r="C220" s="7" t="s">
        <v>385</v>
      </c>
      <c r="D220" s="12" t="s">
        <v>97</v>
      </c>
      <c r="E220" s="9">
        <v>17</v>
      </c>
      <c r="F220" s="9"/>
      <c r="G220" s="9">
        <f t="shared" si="5"/>
        <v>0</v>
      </c>
    </row>
    <row r="221" spans="1:7" ht="20.25">
      <c r="A221" s="6" t="s">
        <v>386</v>
      </c>
      <c r="B221" s="7" t="s">
        <v>373</v>
      </c>
      <c r="C221" s="7" t="s">
        <v>387</v>
      </c>
      <c r="D221" s="12" t="s">
        <v>97</v>
      </c>
      <c r="E221" s="9">
        <v>83</v>
      </c>
      <c r="F221" s="9"/>
      <c r="G221" s="9">
        <f t="shared" si="5"/>
        <v>0</v>
      </c>
    </row>
    <row r="222" spans="1:7" ht="20.25">
      <c r="A222" s="6" t="s">
        <v>388</v>
      </c>
      <c r="B222" s="7" t="s">
        <v>373</v>
      </c>
      <c r="C222" s="7" t="s">
        <v>389</v>
      </c>
      <c r="D222" s="12" t="s">
        <v>97</v>
      </c>
      <c r="E222" s="9">
        <v>63</v>
      </c>
      <c r="F222" s="9"/>
      <c r="G222" s="9">
        <f t="shared" si="5"/>
        <v>0</v>
      </c>
    </row>
    <row r="223" spans="1:7" ht="20.25">
      <c r="A223" s="6" t="s">
        <v>390</v>
      </c>
      <c r="B223" s="7" t="s">
        <v>373</v>
      </c>
      <c r="C223" s="7" t="s">
        <v>391</v>
      </c>
      <c r="D223" s="12" t="s">
        <v>97</v>
      </c>
      <c r="E223" s="9">
        <v>117</v>
      </c>
      <c r="F223" s="9"/>
      <c r="G223" s="9">
        <f t="shared" si="5"/>
        <v>0</v>
      </c>
    </row>
    <row r="224" spans="1:7" ht="20.25">
      <c r="A224" s="6" t="s">
        <v>392</v>
      </c>
      <c r="B224" s="7" t="s">
        <v>373</v>
      </c>
      <c r="C224" s="7" t="s">
        <v>393</v>
      </c>
      <c r="D224" s="12" t="s">
        <v>97</v>
      </c>
      <c r="E224" s="9">
        <v>303</v>
      </c>
      <c r="F224" s="9"/>
      <c r="G224" s="9">
        <f t="shared" si="5"/>
        <v>0</v>
      </c>
    </row>
    <row r="225" spans="1:7" ht="20.25">
      <c r="A225" s="6" t="s">
        <v>394</v>
      </c>
      <c r="B225" s="7" t="s">
        <v>373</v>
      </c>
      <c r="C225" s="7" t="s">
        <v>395</v>
      </c>
      <c r="D225" s="12" t="s">
        <v>97</v>
      </c>
      <c r="E225" s="9">
        <v>91</v>
      </c>
      <c r="F225" s="9"/>
      <c r="G225" s="9">
        <f t="shared" si="5"/>
        <v>0</v>
      </c>
    </row>
    <row r="226" spans="1:7" ht="20.25">
      <c r="A226" s="6" t="s">
        <v>396</v>
      </c>
      <c r="B226" s="7" t="s">
        <v>373</v>
      </c>
      <c r="C226" s="7" t="s">
        <v>397</v>
      </c>
      <c r="D226" s="12" t="s">
        <v>97</v>
      </c>
      <c r="E226" s="9">
        <v>143</v>
      </c>
      <c r="F226" s="9"/>
      <c r="G226" s="9">
        <f t="shared" si="5"/>
        <v>0</v>
      </c>
    </row>
    <row r="227" spans="1:7" ht="20.25">
      <c r="A227" s="6" t="s">
        <v>398</v>
      </c>
      <c r="B227" s="7" t="s">
        <v>373</v>
      </c>
      <c r="C227" s="7" t="s">
        <v>399</v>
      </c>
      <c r="D227" s="12" t="s">
        <v>400</v>
      </c>
      <c r="E227" s="9">
        <v>11</v>
      </c>
      <c r="F227" s="9"/>
      <c r="G227" s="9">
        <f t="shared" si="5"/>
        <v>0</v>
      </c>
    </row>
    <row r="228" spans="1:7" ht="20.25">
      <c r="A228" s="6" t="s">
        <v>401</v>
      </c>
      <c r="B228" s="7" t="s">
        <v>373</v>
      </c>
      <c r="C228" s="7" t="s">
        <v>402</v>
      </c>
      <c r="D228" s="12" t="s">
        <v>400</v>
      </c>
      <c r="E228" s="9">
        <v>6</v>
      </c>
      <c r="F228" s="9"/>
      <c r="G228" s="9">
        <f t="shared" si="5"/>
        <v>0</v>
      </c>
    </row>
    <row r="229" spans="1:7" ht="20.25">
      <c r="A229" s="6" t="s">
        <v>403</v>
      </c>
      <c r="B229" s="7" t="s">
        <v>373</v>
      </c>
      <c r="C229" s="7" t="s">
        <v>404</v>
      </c>
      <c r="D229" s="12" t="s">
        <v>400</v>
      </c>
      <c r="E229" s="9">
        <v>3</v>
      </c>
      <c r="F229" s="9"/>
      <c r="G229" s="9">
        <f t="shared" si="5"/>
        <v>0</v>
      </c>
    </row>
    <row r="230" spans="1:7" ht="20.25">
      <c r="A230" s="6" t="s">
        <v>405</v>
      </c>
      <c r="B230" s="7" t="s">
        <v>373</v>
      </c>
      <c r="C230" s="7" t="s">
        <v>406</v>
      </c>
      <c r="D230" s="12" t="s">
        <v>400</v>
      </c>
      <c r="E230" s="9">
        <v>1</v>
      </c>
      <c r="F230" s="9"/>
      <c r="G230" s="9">
        <f t="shared" si="5"/>
        <v>0</v>
      </c>
    </row>
    <row r="231" spans="1:7" ht="20.25">
      <c r="A231" s="6" t="s">
        <v>407</v>
      </c>
      <c r="B231" s="7" t="s">
        <v>373</v>
      </c>
      <c r="C231" s="7" t="s">
        <v>408</v>
      </c>
      <c r="D231" s="12" t="s">
        <v>400</v>
      </c>
      <c r="E231" s="9">
        <v>1</v>
      </c>
      <c r="F231" s="9"/>
      <c r="G231" s="9">
        <f t="shared" si="5"/>
        <v>0</v>
      </c>
    </row>
    <row r="232" spans="1:7" ht="20.25">
      <c r="A232" s="6" t="s">
        <v>409</v>
      </c>
      <c r="B232" s="7" t="s">
        <v>373</v>
      </c>
      <c r="C232" s="7" t="s">
        <v>410</v>
      </c>
      <c r="D232" s="12" t="s">
        <v>400</v>
      </c>
      <c r="E232" s="9">
        <v>1</v>
      </c>
      <c r="F232" s="9"/>
      <c r="G232" s="9">
        <f t="shared" si="5"/>
        <v>0</v>
      </c>
    </row>
    <row r="233" spans="1:7" ht="20.25">
      <c r="A233" s="6" t="s">
        <v>411</v>
      </c>
      <c r="B233" s="7" t="s">
        <v>373</v>
      </c>
      <c r="C233" s="7" t="s">
        <v>412</v>
      </c>
      <c r="D233" s="12" t="s">
        <v>133</v>
      </c>
      <c r="E233" s="9">
        <v>39</v>
      </c>
      <c r="F233" s="9"/>
      <c r="G233" s="9">
        <f t="shared" si="5"/>
        <v>0</v>
      </c>
    </row>
    <row r="234" spans="1:7" ht="20.25">
      <c r="A234" s="6" t="s">
        <v>413</v>
      </c>
      <c r="B234" s="7" t="s">
        <v>373</v>
      </c>
      <c r="C234" s="7" t="s">
        <v>414</v>
      </c>
      <c r="D234" s="12" t="s">
        <v>22</v>
      </c>
      <c r="E234" s="9">
        <v>9.56</v>
      </c>
      <c r="F234" s="9"/>
      <c r="G234" s="9">
        <f t="shared" si="5"/>
        <v>0</v>
      </c>
    </row>
    <row r="235" spans="1:7" ht="20.25">
      <c r="A235" s="6" t="s">
        <v>415</v>
      </c>
      <c r="B235" s="7" t="s">
        <v>373</v>
      </c>
      <c r="C235" s="7" t="s">
        <v>416</v>
      </c>
      <c r="D235" s="12" t="s">
        <v>179</v>
      </c>
      <c r="E235" s="9">
        <v>1</v>
      </c>
      <c r="F235" s="9"/>
      <c r="G235" s="9">
        <f t="shared" si="5"/>
        <v>0</v>
      </c>
    </row>
    <row r="236" spans="1:7" ht="20.25">
      <c r="A236" s="6" t="s">
        <v>417</v>
      </c>
      <c r="B236" s="7" t="s">
        <v>373</v>
      </c>
      <c r="C236" s="7" t="s">
        <v>418</v>
      </c>
      <c r="D236" s="12" t="s">
        <v>97</v>
      </c>
      <c r="E236" s="9">
        <v>2</v>
      </c>
      <c r="F236" s="9"/>
      <c r="G236" s="9">
        <f t="shared" si="5"/>
        <v>0</v>
      </c>
    </row>
    <row r="237" spans="1:7" ht="20.25">
      <c r="A237" s="6" t="s">
        <v>419</v>
      </c>
      <c r="B237" s="7" t="s">
        <v>373</v>
      </c>
      <c r="C237" s="7" t="s">
        <v>420</v>
      </c>
      <c r="D237" s="12" t="s">
        <v>97</v>
      </c>
      <c r="E237" s="9">
        <v>263</v>
      </c>
      <c r="F237" s="9"/>
      <c r="G237" s="9">
        <f t="shared" si="5"/>
        <v>0</v>
      </c>
    </row>
    <row r="238" spans="1:7" ht="20.25">
      <c r="A238" s="6" t="s">
        <v>421</v>
      </c>
      <c r="B238" s="7" t="s">
        <v>373</v>
      </c>
      <c r="C238" s="7" t="s">
        <v>422</v>
      </c>
      <c r="D238" s="12" t="s">
        <v>97</v>
      </c>
      <c r="E238" s="9">
        <v>119</v>
      </c>
      <c r="F238" s="9"/>
      <c r="G238" s="9">
        <f t="shared" si="5"/>
        <v>0</v>
      </c>
    </row>
    <row r="239" spans="1:7" ht="20.25">
      <c r="A239" s="6" t="s">
        <v>423</v>
      </c>
      <c r="B239" s="7" t="s">
        <v>373</v>
      </c>
      <c r="C239" s="7" t="s">
        <v>424</v>
      </c>
      <c r="D239" s="12" t="s">
        <v>97</v>
      </c>
      <c r="E239" s="9">
        <v>130</v>
      </c>
      <c r="F239" s="9"/>
      <c r="G239" s="9">
        <f t="shared" si="5"/>
        <v>0</v>
      </c>
    </row>
    <row r="240" spans="1:7" ht="20.25">
      <c r="A240" s="6" t="s">
        <v>425</v>
      </c>
      <c r="B240" s="7" t="s">
        <v>373</v>
      </c>
      <c r="C240" s="7" t="s">
        <v>426</v>
      </c>
      <c r="D240" s="12" t="s">
        <v>97</v>
      </c>
      <c r="E240" s="9">
        <v>10</v>
      </c>
      <c r="F240" s="9"/>
      <c r="G240" s="9">
        <f t="shared" si="5"/>
        <v>0</v>
      </c>
    </row>
    <row r="241" spans="1:7" ht="20.25">
      <c r="A241" s="6" t="s">
        <v>427</v>
      </c>
      <c r="B241" s="7" t="s">
        <v>373</v>
      </c>
      <c r="C241" s="7" t="s">
        <v>428</v>
      </c>
      <c r="D241" s="12" t="s">
        <v>225</v>
      </c>
      <c r="E241" s="9">
        <v>3</v>
      </c>
      <c r="F241" s="9"/>
      <c r="G241" s="9">
        <f t="shared" si="5"/>
        <v>0</v>
      </c>
    </row>
    <row r="242" spans="1:7" ht="20.25">
      <c r="A242" s="6" t="s">
        <v>429</v>
      </c>
      <c r="B242" s="7" t="s">
        <v>373</v>
      </c>
      <c r="C242" s="7" t="s">
        <v>430</v>
      </c>
      <c r="D242" s="12" t="s">
        <v>225</v>
      </c>
      <c r="E242" s="9">
        <v>1</v>
      </c>
      <c r="F242" s="9"/>
      <c r="G242" s="9">
        <f t="shared" si="5"/>
        <v>0</v>
      </c>
    </row>
    <row r="243" spans="1:7" ht="20.25">
      <c r="A243" s="6" t="s">
        <v>431</v>
      </c>
      <c r="B243" s="7" t="s">
        <v>373</v>
      </c>
      <c r="C243" s="7" t="s">
        <v>432</v>
      </c>
      <c r="D243" s="12" t="s">
        <v>22</v>
      </c>
      <c r="E243" s="9">
        <v>30.6</v>
      </c>
      <c r="F243" s="9"/>
      <c r="G243" s="9">
        <f t="shared" si="5"/>
        <v>0</v>
      </c>
    </row>
    <row r="244" spans="1:7" ht="20.25">
      <c r="A244" s="6" t="s">
        <v>433</v>
      </c>
      <c r="B244" s="7" t="s">
        <v>373</v>
      </c>
      <c r="C244" s="7" t="s">
        <v>434</v>
      </c>
      <c r="D244" s="12" t="s">
        <v>133</v>
      </c>
      <c r="E244" s="9">
        <v>4</v>
      </c>
      <c r="F244" s="9"/>
      <c r="G244" s="9">
        <f t="shared" si="5"/>
        <v>0</v>
      </c>
    </row>
    <row r="245" spans="1:7" ht="20.25">
      <c r="A245" s="6" t="s">
        <v>435</v>
      </c>
      <c r="B245" s="7" t="s">
        <v>373</v>
      </c>
      <c r="C245" s="7" t="s">
        <v>436</v>
      </c>
      <c r="D245" s="12" t="s">
        <v>133</v>
      </c>
      <c r="E245" s="9">
        <v>39</v>
      </c>
      <c r="F245" s="9"/>
      <c r="G245" s="9">
        <f t="shared" si="5"/>
        <v>0</v>
      </c>
    </row>
    <row r="246" spans="1:7" ht="20.25">
      <c r="A246" s="6" t="s">
        <v>437</v>
      </c>
      <c r="B246" s="7" t="s">
        <v>373</v>
      </c>
      <c r="C246" s="7" t="s">
        <v>438</v>
      </c>
      <c r="D246" s="12" t="s">
        <v>225</v>
      </c>
      <c r="E246" s="9">
        <v>1</v>
      </c>
      <c r="F246" s="9"/>
      <c r="G246" s="9">
        <f t="shared" si="5"/>
        <v>0</v>
      </c>
    </row>
    <row r="247" spans="1:7" ht="20.25">
      <c r="A247" s="6" t="s">
        <v>439</v>
      </c>
      <c r="B247" s="7" t="s">
        <v>373</v>
      </c>
      <c r="C247" s="7" t="s">
        <v>440</v>
      </c>
      <c r="D247" s="12" t="s">
        <v>225</v>
      </c>
      <c r="E247" s="9">
        <v>1</v>
      </c>
      <c r="F247" s="9"/>
      <c r="G247" s="9">
        <f t="shared" si="5"/>
        <v>0</v>
      </c>
    </row>
    <row r="248" spans="1:7" ht="20.25">
      <c r="A248" s="6" t="s">
        <v>441</v>
      </c>
      <c r="B248" s="7" t="s">
        <v>373</v>
      </c>
      <c r="C248" s="7" t="s">
        <v>442</v>
      </c>
      <c r="D248" s="12" t="s">
        <v>225</v>
      </c>
      <c r="E248" s="9">
        <v>1</v>
      </c>
      <c r="F248" s="9"/>
      <c r="G248" s="9">
        <f t="shared" si="5"/>
        <v>0</v>
      </c>
    </row>
    <row r="249" spans="1:7" ht="20.25">
      <c r="A249" s="6" t="s">
        <v>443</v>
      </c>
      <c r="B249" s="7" t="s">
        <v>373</v>
      </c>
      <c r="C249" s="7" t="s">
        <v>444</v>
      </c>
      <c r="D249" s="12" t="s">
        <v>225</v>
      </c>
      <c r="E249" s="9">
        <v>1</v>
      </c>
      <c r="F249" s="9"/>
      <c r="G249" s="9">
        <f t="shared" si="5"/>
        <v>0</v>
      </c>
    </row>
    <row r="250" spans="1:7" ht="12.75">
      <c r="A250" s="5" t="s">
        <v>617</v>
      </c>
      <c r="B250" s="4"/>
      <c r="C250" s="14" t="s">
        <v>445</v>
      </c>
      <c r="D250" s="15"/>
      <c r="E250" s="15"/>
      <c r="F250" s="15"/>
      <c r="G250" s="20"/>
    </row>
    <row r="251" spans="1:7" ht="20.25">
      <c r="A251" s="6" t="s">
        <v>446</v>
      </c>
      <c r="B251" s="7" t="s">
        <v>373</v>
      </c>
      <c r="C251" s="7" t="s">
        <v>447</v>
      </c>
      <c r="D251" s="12" t="s">
        <v>448</v>
      </c>
      <c r="E251" s="9">
        <v>1</v>
      </c>
      <c r="F251" s="9"/>
      <c r="G251" s="9">
        <f t="shared" si="5"/>
        <v>0</v>
      </c>
    </row>
    <row r="252" spans="1:7" ht="20.25">
      <c r="A252" s="6" t="s">
        <v>449</v>
      </c>
      <c r="B252" s="7" t="s">
        <v>373</v>
      </c>
      <c r="C252" s="7" t="s">
        <v>450</v>
      </c>
      <c r="D252" s="12" t="s">
        <v>448</v>
      </c>
      <c r="E252" s="9">
        <v>1</v>
      </c>
      <c r="F252" s="9"/>
      <c r="G252" s="9">
        <f t="shared" si="5"/>
        <v>0</v>
      </c>
    </row>
    <row r="253" spans="1:7" ht="20.25">
      <c r="A253" s="6" t="s">
        <v>451</v>
      </c>
      <c r="B253" s="7" t="s">
        <v>373</v>
      </c>
      <c r="C253" s="7" t="s">
        <v>452</v>
      </c>
      <c r="D253" s="12" t="s">
        <v>448</v>
      </c>
      <c r="E253" s="9">
        <v>1</v>
      </c>
      <c r="F253" s="9"/>
      <c r="G253" s="9">
        <f t="shared" si="5"/>
        <v>0</v>
      </c>
    </row>
    <row r="254" spans="1:7" ht="20.25">
      <c r="A254" s="6" t="s">
        <v>453</v>
      </c>
      <c r="B254" s="7" t="s">
        <v>373</v>
      </c>
      <c r="C254" s="7" t="s">
        <v>454</v>
      </c>
      <c r="D254" s="12" t="s">
        <v>448</v>
      </c>
      <c r="E254" s="9">
        <v>1</v>
      </c>
      <c r="F254" s="9"/>
      <c r="G254" s="9">
        <f t="shared" si="5"/>
        <v>0</v>
      </c>
    </row>
    <row r="255" spans="1:7" ht="20.25">
      <c r="A255" s="6" t="s">
        <v>455</v>
      </c>
      <c r="B255" s="7" t="s">
        <v>373</v>
      </c>
      <c r="C255" s="7" t="s">
        <v>456</v>
      </c>
      <c r="D255" s="12" t="s">
        <v>448</v>
      </c>
      <c r="E255" s="9">
        <v>6</v>
      </c>
      <c r="F255" s="9"/>
      <c r="G255" s="9">
        <f t="shared" si="5"/>
        <v>0</v>
      </c>
    </row>
    <row r="256" spans="1:7" ht="20.25">
      <c r="A256" s="6" t="s">
        <v>457</v>
      </c>
      <c r="B256" s="7" t="s">
        <v>373</v>
      </c>
      <c r="C256" s="7" t="s">
        <v>458</v>
      </c>
      <c r="D256" s="12" t="s">
        <v>448</v>
      </c>
      <c r="E256" s="9">
        <v>3</v>
      </c>
      <c r="F256" s="9"/>
      <c r="G256" s="9">
        <f t="shared" si="5"/>
        <v>0</v>
      </c>
    </row>
    <row r="257" spans="1:7" ht="20.25">
      <c r="A257" s="6" t="s">
        <v>459</v>
      </c>
      <c r="B257" s="7" t="s">
        <v>373</v>
      </c>
      <c r="C257" s="7" t="s">
        <v>460</v>
      </c>
      <c r="D257" s="12" t="s">
        <v>448</v>
      </c>
      <c r="E257" s="9">
        <v>39</v>
      </c>
      <c r="F257" s="9"/>
      <c r="G257" s="9">
        <f t="shared" si="5"/>
        <v>0</v>
      </c>
    </row>
    <row r="258" spans="1:7" ht="20.25">
      <c r="A258" s="6" t="s">
        <v>461</v>
      </c>
      <c r="B258" s="7" t="s">
        <v>373</v>
      </c>
      <c r="C258" s="7" t="s">
        <v>462</v>
      </c>
      <c r="D258" s="12" t="s">
        <v>133</v>
      </c>
      <c r="E258" s="9">
        <v>50</v>
      </c>
      <c r="F258" s="9"/>
      <c r="G258" s="9">
        <f t="shared" si="5"/>
        <v>0</v>
      </c>
    </row>
    <row r="259" spans="1:7" ht="20.25">
      <c r="A259" s="6" t="s">
        <v>463</v>
      </c>
      <c r="B259" s="7" t="s">
        <v>373</v>
      </c>
      <c r="C259" s="7" t="s">
        <v>464</v>
      </c>
      <c r="D259" s="12" t="s">
        <v>465</v>
      </c>
      <c r="E259" s="9">
        <v>150</v>
      </c>
      <c r="F259" s="9"/>
      <c r="G259" s="9">
        <f t="shared" si="5"/>
        <v>0</v>
      </c>
    </row>
    <row r="260" spans="1:7" ht="20.25">
      <c r="A260" s="6" t="s">
        <v>466</v>
      </c>
      <c r="B260" s="7" t="s">
        <v>373</v>
      </c>
      <c r="C260" s="7" t="s">
        <v>467</v>
      </c>
      <c r="D260" s="12" t="s">
        <v>97</v>
      </c>
      <c r="E260" s="9">
        <v>30</v>
      </c>
      <c r="F260" s="9"/>
      <c r="G260" s="9">
        <f t="shared" si="5"/>
        <v>0</v>
      </c>
    </row>
    <row r="261" spans="1:7" ht="20.25">
      <c r="A261" s="6" t="s">
        <v>468</v>
      </c>
      <c r="B261" s="7" t="s">
        <v>373</v>
      </c>
      <c r="C261" s="7" t="s">
        <v>469</v>
      </c>
      <c r="D261" s="12" t="s">
        <v>225</v>
      </c>
      <c r="E261" s="9">
        <v>22</v>
      </c>
      <c r="F261" s="9"/>
      <c r="G261" s="9">
        <f t="shared" si="5"/>
        <v>0</v>
      </c>
    </row>
    <row r="262" spans="1:7" ht="20.25">
      <c r="A262" s="6" t="s">
        <v>470</v>
      </c>
      <c r="B262" s="7" t="s">
        <v>373</v>
      </c>
      <c r="C262" s="7" t="s">
        <v>471</v>
      </c>
      <c r="D262" s="12" t="s">
        <v>225</v>
      </c>
      <c r="E262" s="9">
        <v>13</v>
      </c>
      <c r="F262" s="9"/>
      <c r="G262" s="9">
        <f t="shared" si="5"/>
        <v>0</v>
      </c>
    </row>
    <row r="263" spans="1:7" ht="12.75">
      <c r="A263" s="14" t="s">
        <v>472</v>
      </c>
      <c r="B263" s="15"/>
      <c r="C263" s="15"/>
      <c r="D263" s="15"/>
      <c r="E263" s="15"/>
      <c r="F263" s="20"/>
      <c r="G263" s="10">
        <f>SUM(G214:G217,G219:G249,G251:G262)</f>
        <v>0</v>
      </c>
    </row>
    <row r="264" spans="1:7" ht="12.75">
      <c r="A264" s="3">
        <v>5</v>
      </c>
      <c r="B264" s="4"/>
      <c r="C264" s="14" t="s">
        <v>473</v>
      </c>
      <c r="D264" s="15"/>
      <c r="E264" s="15"/>
      <c r="F264" s="15"/>
      <c r="G264" s="20"/>
    </row>
    <row r="265" spans="1:7" ht="12.75">
      <c r="A265" s="5" t="s">
        <v>613</v>
      </c>
      <c r="B265" s="4"/>
      <c r="C265" s="14" t="s">
        <v>474</v>
      </c>
      <c r="D265" s="15"/>
      <c r="E265" s="15"/>
      <c r="F265" s="15"/>
      <c r="G265" s="20"/>
    </row>
    <row r="266" spans="1:7" ht="20.25">
      <c r="A266" s="6" t="s">
        <v>475</v>
      </c>
      <c r="B266" s="7" t="s">
        <v>628</v>
      </c>
      <c r="C266" s="7" t="s">
        <v>476</v>
      </c>
      <c r="D266" s="12" t="s">
        <v>97</v>
      </c>
      <c r="E266" s="9">
        <v>6</v>
      </c>
      <c r="F266" s="9"/>
      <c r="G266" s="9">
        <f aca="true" t="shared" si="6" ref="G266:G329">ROUND(E266*F266,2)</f>
        <v>0</v>
      </c>
    </row>
    <row r="267" spans="1:7" ht="20.25">
      <c r="A267" s="6" t="s">
        <v>477</v>
      </c>
      <c r="B267" s="7" t="s">
        <v>628</v>
      </c>
      <c r="C267" s="7" t="s">
        <v>478</v>
      </c>
      <c r="D267" s="12" t="s">
        <v>97</v>
      </c>
      <c r="E267" s="9">
        <v>54</v>
      </c>
      <c r="F267" s="9"/>
      <c r="G267" s="9">
        <f t="shared" si="6"/>
        <v>0</v>
      </c>
    </row>
    <row r="268" spans="1:7" ht="20.25">
      <c r="A268" s="6" t="s">
        <v>479</v>
      </c>
      <c r="B268" s="7" t="s">
        <v>628</v>
      </c>
      <c r="C268" s="7" t="s">
        <v>481</v>
      </c>
      <c r="D268" s="12" t="s">
        <v>97</v>
      </c>
      <c r="E268" s="9">
        <v>12</v>
      </c>
      <c r="F268" s="9"/>
      <c r="G268" s="9">
        <f t="shared" si="6"/>
        <v>0</v>
      </c>
    </row>
    <row r="269" spans="1:7" ht="20.25">
      <c r="A269" s="6" t="s">
        <v>480</v>
      </c>
      <c r="B269" s="7" t="s">
        <v>628</v>
      </c>
      <c r="C269" s="7" t="s">
        <v>629</v>
      </c>
      <c r="D269" s="12" t="s">
        <v>97</v>
      </c>
      <c r="E269" s="9">
        <v>10</v>
      </c>
      <c r="F269" s="9"/>
      <c r="G269" s="9">
        <f t="shared" si="6"/>
        <v>0</v>
      </c>
    </row>
    <row r="270" spans="1:7" ht="20.25">
      <c r="A270" s="6" t="s">
        <v>482</v>
      </c>
      <c r="B270" s="7" t="s">
        <v>628</v>
      </c>
      <c r="C270" s="7" t="s">
        <v>579</v>
      </c>
      <c r="D270" s="12" t="s">
        <v>97</v>
      </c>
      <c r="E270" s="9">
        <v>21</v>
      </c>
      <c r="F270" s="9"/>
      <c r="G270" s="9">
        <f t="shared" si="6"/>
        <v>0</v>
      </c>
    </row>
    <row r="271" spans="1:7" ht="20.25">
      <c r="A271" s="6" t="s">
        <v>484</v>
      </c>
      <c r="B271" s="7" t="s">
        <v>628</v>
      </c>
      <c r="C271" s="7" t="s">
        <v>483</v>
      </c>
      <c r="D271" s="12" t="s">
        <v>133</v>
      </c>
      <c r="E271" s="9">
        <v>4</v>
      </c>
      <c r="F271" s="9"/>
      <c r="G271" s="9">
        <f t="shared" si="6"/>
        <v>0</v>
      </c>
    </row>
    <row r="272" spans="1:7" ht="20.25">
      <c r="A272" s="6" t="s">
        <v>486</v>
      </c>
      <c r="B272" s="7" t="s">
        <v>628</v>
      </c>
      <c r="C272" s="7" t="s">
        <v>630</v>
      </c>
      <c r="D272" s="12" t="s">
        <v>133</v>
      </c>
      <c r="E272" s="9">
        <v>2</v>
      </c>
      <c r="F272" s="9"/>
      <c r="G272" s="9">
        <f t="shared" si="6"/>
        <v>0</v>
      </c>
    </row>
    <row r="273" spans="1:7" ht="20.25">
      <c r="A273" s="6" t="s">
        <v>488</v>
      </c>
      <c r="B273" s="7" t="s">
        <v>628</v>
      </c>
      <c r="C273" s="7" t="s">
        <v>485</v>
      </c>
      <c r="D273" s="12" t="s">
        <v>133</v>
      </c>
      <c r="E273" s="9">
        <v>3</v>
      </c>
      <c r="F273" s="9"/>
      <c r="G273" s="9">
        <f t="shared" si="6"/>
        <v>0</v>
      </c>
    </row>
    <row r="274" spans="1:7" ht="20.25">
      <c r="A274" s="6" t="s">
        <v>489</v>
      </c>
      <c r="B274" s="7" t="s">
        <v>628</v>
      </c>
      <c r="C274" s="7" t="s">
        <v>631</v>
      </c>
      <c r="D274" s="12" t="s">
        <v>133</v>
      </c>
      <c r="E274" s="9">
        <v>2</v>
      </c>
      <c r="F274" s="9"/>
      <c r="G274" s="9">
        <f t="shared" si="6"/>
        <v>0</v>
      </c>
    </row>
    <row r="275" spans="1:7" ht="20.25">
      <c r="A275" s="6" t="s">
        <v>491</v>
      </c>
      <c r="B275" s="7" t="s">
        <v>628</v>
      </c>
      <c r="C275" s="7" t="s">
        <v>487</v>
      </c>
      <c r="D275" s="12" t="s">
        <v>133</v>
      </c>
      <c r="E275" s="9">
        <v>2</v>
      </c>
      <c r="F275" s="9"/>
      <c r="G275" s="9">
        <f t="shared" si="6"/>
        <v>0</v>
      </c>
    </row>
    <row r="276" spans="1:7" ht="20.25">
      <c r="A276" s="6" t="s">
        <v>493</v>
      </c>
      <c r="B276" s="7" t="s">
        <v>628</v>
      </c>
      <c r="C276" s="7" t="s">
        <v>490</v>
      </c>
      <c r="D276" s="12" t="s">
        <v>133</v>
      </c>
      <c r="E276" s="9">
        <v>17</v>
      </c>
      <c r="F276" s="9"/>
      <c r="G276" s="9">
        <f t="shared" si="6"/>
        <v>0</v>
      </c>
    </row>
    <row r="277" spans="1:7" ht="20.25">
      <c r="A277" s="6" t="s">
        <v>495</v>
      </c>
      <c r="B277" s="7" t="s">
        <v>628</v>
      </c>
      <c r="C277" s="7" t="s">
        <v>492</v>
      </c>
      <c r="D277" s="12" t="s">
        <v>133</v>
      </c>
      <c r="E277" s="9">
        <v>1</v>
      </c>
      <c r="F277" s="9"/>
      <c r="G277" s="9">
        <f t="shared" si="6"/>
        <v>0</v>
      </c>
    </row>
    <row r="278" spans="1:7" ht="20.25">
      <c r="A278" s="6" t="s">
        <v>497</v>
      </c>
      <c r="B278" s="7" t="s">
        <v>628</v>
      </c>
      <c r="C278" s="7" t="s">
        <v>632</v>
      </c>
      <c r="D278" s="12" t="s">
        <v>97</v>
      </c>
      <c r="E278" s="9">
        <v>18</v>
      </c>
      <c r="F278" s="9"/>
      <c r="G278" s="9">
        <f t="shared" si="6"/>
        <v>0</v>
      </c>
    </row>
    <row r="279" spans="1:7" ht="20.25">
      <c r="A279" s="6" t="s">
        <v>499</v>
      </c>
      <c r="B279" s="7" t="s">
        <v>628</v>
      </c>
      <c r="C279" s="7" t="s">
        <v>633</v>
      </c>
      <c r="D279" s="12" t="s">
        <v>97</v>
      </c>
      <c r="E279" s="9">
        <v>137</v>
      </c>
      <c r="F279" s="9"/>
      <c r="G279" s="9">
        <f t="shared" si="6"/>
        <v>0</v>
      </c>
    </row>
    <row r="280" spans="1:7" ht="20.25">
      <c r="A280" s="6" t="s">
        <v>501</v>
      </c>
      <c r="B280" s="7" t="s">
        <v>628</v>
      </c>
      <c r="C280" s="7" t="s">
        <v>494</v>
      </c>
      <c r="D280" s="12" t="s">
        <v>97</v>
      </c>
      <c r="E280" s="9">
        <v>48</v>
      </c>
      <c r="F280" s="9"/>
      <c r="G280" s="9">
        <f t="shared" si="6"/>
        <v>0</v>
      </c>
    </row>
    <row r="281" spans="1:7" ht="20.25">
      <c r="A281" s="6" t="s">
        <v>503</v>
      </c>
      <c r="B281" s="7" t="s">
        <v>628</v>
      </c>
      <c r="C281" s="7" t="s">
        <v>496</v>
      </c>
      <c r="D281" s="12" t="s">
        <v>97</v>
      </c>
      <c r="E281" s="9">
        <v>24</v>
      </c>
      <c r="F281" s="9"/>
      <c r="G281" s="9">
        <f t="shared" si="6"/>
        <v>0</v>
      </c>
    </row>
    <row r="282" spans="1:7" ht="20.25">
      <c r="A282" s="6" t="s">
        <v>505</v>
      </c>
      <c r="B282" s="7" t="s">
        <v>628</v>
      </c>
      <c r="C282" s="7" t="s">
        <v>634</v>
      </c>
      <c r="D282" s="12" t="s">
        <v>97</v>
      </c>
      <c r="E282" s="9">
        <v>27</v>
      </c>
      <c r="F282" s="9"/>
      <c r="G282" s="9">
        <f t="shared" si="6"/>
        <v>0</v>
      </c>
    </row>
    <row r="283" spans="1:7" ht="20.25">
      <c r="A283" s="6" t="s">
        <v>506</v>
      </c>
      <c r="B283" s="7" t="s">
        <v>628</v>
      </c>
      <c r="C283" s="7" t="s">
        <v>635</v>
      </c>
      <c r="D283" s="12" t="s">
        <v>97</v>
      </c>
      <c r="E283" s="9">
        <v>8</v>
      </c>
      <c r="F283" s="9"/>
      <c r="G283" s="9">
        <f t="shared" si="6"/>
        <v>0</v>
      </c>
    </row>
    <row r="284" spans="1:7" ht="20.25">
      <c r="A284" s="6" t="s">
        <v>508</v>
      </c>
      <c r="B284" s="7" t="s">
        <v>628</v>
      </c>
      <c r="C284" s="7" t="s">
        <v>498</v>
      </c>
      <c r="D284" s="12" t="s">
        <v>97</v>
      </c>
      <c r="E284" s="9">
        <v>50</v>
      </c>
      <c r="F284" s="9"/>
      <c r="G284" s="9">
        <f t="shared" si="6"/>
        <v>0</v>
      </c>
    </row>
    <row r="285" spans="1:7" ht="20.25">
      <c r="A285" s="6" t="s">
        <v>511</v>
      </c>
      <c r="B285" s="7" t="s">
        <v>628</v>
      </c>
      <c r="C285" s="7" t="s">
        <v>500</v>
      </c>
      <c r="D285" s="12" t="s">
        <v>97</v>
      </c>
      <c r="E285" s="9">
        <v>52</v>
      </c>
      <c r="F285" s="9"/>
      <c r="G285" s="9">
        <f t="shared" si="6"/>
        <v>0</v>
      </c>
    </row>
    <row r="286" spans="1:7" ht="20.25">
      <c r="A286" s="6" t="s">
        <v>513</v>
      </c>
      <c r="B286" s="7" t="s">
        <v>628</v>
      </c>
      <c r="C286" s="7" t="s">
        <v>502</v>
      </c>
      <c r="D286" s="12" t="s">
        <v>97</v>
      </c>
      <c r="E286" s="9">
        <v>57</v>
      </c>
      <c r="F286" s="9"/>
      <c r="G286" s="9">
        <f t="shared" si="6"/>
        <v>0</v>
      </c>
    </row>
    <row r="287" spans="1:7" ht="20.25">
      <c r="A287" s="6" t="s">
        <v>515</v>
      </c>
      <c r="B287" s="7" t="s">
        <v>628</v>
      </c>
      <c r="C287" s="7" t="s">
        <v>504</v>
      </c>
      <c r="D287" s="12" t="s">
        <v>133</v>
      </c>
      <c r="E287" s="9">
        <v>5</v>
      </c>
      <c r="F287" s="9"/>
      <c r="G287" s="9">
        <f t="shared" si="6"/>
        <v>0</v>
      </c>
    </row>
    <row r="288" spans="1:7" ht="20.25">
      <c r="A288" s="6" t="s">
        <v>517</v>
      </c>
      <c r="B288" s="7" t="s">
        <v>628</v>
      </c>
      <c r="C288" s="7" t="s">
        <v>636</v>
      </c>
      <c r="D288" s="12" t="s">
        <v>97</v>
      </c>
      <c r="E288" s="9">
        <v>14</v>
      </c>
      <c r="F288" s="9"/>
      <c r="G288" s="9">
        <f t="shared" si="6"/>
        <v>0</v>
      </c>
    </row>
    <row r="289" spans="1:7" ht="30">
      <c r="A289" s="6" t="s">
        <v>519</v>
      </c>
      <c r="B289" s="7" t="s">
        <v>628</v>
      </c>
      <c r="C289" s="7" t="s">
        <v>637</v>
      </c>
      <c r="D289" s="12" t="s">
        <v>97</v>
      </c>
      <c r="E289" s="9">
        <v>1</v>
      </c>
      <c r="F289" s="9"/>
      <c r="G289" s="9">
        <f t="shared" si="6"/>
        <v>0</v>
      </c>
    </row>
    <row r="290" spans="1:7" ht="20.25">
      <c r="A290" s="6" t="s">
        <v>521</v>
      </c>
      <c r="B290" s="7" t="s">
        <v>628</v>
      </c>
      <c r="C290" s="7" t="s">
        <v>638</v>
      </c>
      <c r="D290" s="12" t="s">
        <v>97</v>
      </c>
      <c r="E290" s="9">
        <v>428</v>
      </c>
      <c r="F290" s="9"/>
      <c r="G290" s="9">
        <f t="shared" si="6"/>
        <v>0</v>
      </c>
    </row>
    <row r="291" spans="1:7" ht="20.25">
      <c r="A291" s="6" t="s">
        <v>523</v>
      </c>
      <c r="B291" s="7" t="s">
        <v>628</v>
      </c>
      <c r="C291" s="7" t="s">
        <v>507</v>
      </c>
      <c r="D291" s="12" t="s">
        <v>97</v>
      </c>
      <c r="E291" s="9">
        <v>332</v>
      </c>
      <c r="F291" s="9"/>
      <c r="G291" s="9">
        <f t="shared" si="6"/>
        <v>0</v>
      </c>
    </row>
    <row r="292" spans="1:7" ht="20.25">
      <c r="A292" s="6" t="s">
        <v>525</v>
      </c>
      <c r="B292" s="7" t="s">
        <v>628</v>
      </c>
      <c r="C292" s="7" t="s">
        <v>509</v>
      </c>
      <c r="D292" s="12" t="s">
        <v>510</v>
      </c>
      <c r="E292" s="9">
        <v>8</v>
      </c>
      <c r="F292" s="9"/>
      <c r="G292" s="9">
        <f t="shared" si="6"/>
        <v>0</v>
      </c>
    </row>
    <row r="293" spans="1:7" ht="20.25">
      <c r="A293" s="6" t="s">
        <v>527</v>
      </c>
      <c r="B293" s="7" t="s">
        <v>628</v>
      </c>
      <c r="C293" s="7" t="s">
        <v>512</v>
      </c>
      <c r="D293" s="12" t="s">
        <v>510</v>
      </c>
      <c r="E293" s="9">
        <v>6</v>
      </c>
      <c r="F293" s="9"/>
      <c r="G293" s="9">
        <f t="shared" si="6"/>
        <v>0</v>
      </c>
    </row>
    <row r="294" spans="1:7" ht="20.25">
      <c r="A294" s="6" t="s">
        <v>529</v>
      </c>
      <c r="B294" s="7" t="s">
        <v>628</v>
      </c>
      <c r="C294" s="7" t="s">
        <v>514</v>
      </c>
      <c r="D294" s="12" t="s">
        <v>510</v>
      </c>
      <c r="E294" s="9">
        <v>4</v>
      </c>
      <c r="F294" s="9"/>
      <c r="G294" s="9">
        <f t="shared" si="6"/>
        <v>0</v>
      </c>
    </row>
    <row r="295" spans="1:7" ht="20.25">
      <c r="A295" s="6" t="s">
        <v>531</v>
      </c>
      <c r="B295" s="7" t="s">
        <v>628</v>
      </c>
      <c r="C295" s="7" t="s">
        <v>516</v>
      </c>
      <c r="D295" s="12" t="s">
        <v>510</v>
      </c>
      <c r="E295" s="9">
        <v>2</v>
      </c>
      <c r="F295" s="9"/>
      <c r="G295" s="9">
        <f t="shared" si="6"/>
        <v>0</v>
      </c>
    </row>
    <row r="296" spans="1:7" ht="20.25">
      <c r="A296" s="6" t="s">
        <v>533</v>
      </c>
      <c r="B296" s="7" t="s">
        <v>628</v>
      </c>
      <c r="C296" s="7" t="s">
        <v>518</v>
      </c>
      <c r="D296" s="12" t="s">
        <v>510</v>
      </c>
      <c r="E296" s="9">
        <v>4</v>
      </c>
      <c r="F296" s="9"/>
      <c r="G296" s="9">
        <f t="shared" si="6"/>
        <v>0</v>
      </c>
    </row>
    <row r="297" spans="1:7" ht="20.25">
      <c r="A297" s="6" t="s">
        <v>535</v>
      </c>
      <c r="B297" s="7" t="s">
        <v>628</v>
      </c>
      <c r="C297" s="7" t="s">
        <v>520</v>
      </c>
      <c r="D297" s="12" t="s">
        <v>254</v>
      </c>
      <c r="E297" s="9">
        <v>2</v>
      </c>
      <c r="F297" s="9"/>
      <c r="G297" s="9">
        <f t="shared" si="6"/>
        <v>0</v>
      </c>
    </row>
    <row r="298" spans="1:7" ht="20.25">
      <c r="A298" s="6" t="s">
        <v>537</v>
      </c>
      <c r="B298" s="7" t="s">
        <v>628</v>
      </c>
      <c r="C298" s="7" t="s">
        <v>522</v>
      </c>
      <c r="D298" s="12" t="s">
        <v>254</v>
      </c>
      <c r="E298" s="9">
        <v>3</v>
      </c>
      <c r="F298" s="9"/>
      <c r="G298" s="9">
        <f t="shared" si="6"/>
        <v>0</v>
      </c>
    </row>
    <row r="299" spans="1:7" ht="20.25">
      <c r="A299" s="6" t="s">
        <v>539</v>
      </c>
      <c r="B299" s="7" t="s">
        <v>628</v>
      </c>
      <c r="C299" s="7" t="s">
        <v>524</v>
      </c>
      <c r="D299" s="12" t="s">
        <v>254</v>
      </c>
      <c r="E299" s="9">
        <v>2</v>
      </c>
      <c r="F299" s="9"/>
      <c r="G299" s="9">
        <f t="shared" si="6"/>
        <v>0</v>
      </c>
    </row>
    <row r="300" spans="1:7" ht="20.25">
      <c r="A300" s="6" t="s">
        <v>541</v>
      </c>
      <c r="B300" s="7" t="s">
        <v>628</v>
      </c>
      <c r="C300" s="7" t="s">
        <v>526</v>
      </c>
      <c r="D300" s="12" t="s">
        <v>254</v>
      </c>
      <c r="E300" s="9">
        <v>1</v>
      </c>
      <c r="F300" s="9"/>
      <c r="G300" s="9">
        <f t="shared" si="6"/>
        <v>0</v>
      </c>
    </row>
    <row r="301" spans="1:7" ht="20.25">
      <c r="A301" s="6" t="s">
        <v>543</v>
      </c>
      <c r="B301" s="7" t="s">
        <v>628</v>
      </c>
      <c r="C301" s="7" t="s">
        <v>528</v>
      </c>
      <c r="D301" s="12" t="s">
        <v>254</v>
      </c>
      <c r="E301" s="9">
        <v>2</v>
      </c>
      <c r="F301" s="9"/>
      <c r="G301" s="9">
        <f t="shared" si="6"/>
        <v>0</v>
      </c>
    </row>
    <row r="302" spans="1:7" ht="20.25">
      <c r="A302" s="6" t="s">
        <v>545</v>
      </c>
      <c r="B302" s="7" t="s">
        <v>628</v>
      </c>
      <c r="C302" s="7" t="s">
        <v>530</v>
      </c>
      <c r="D302" s="12" t="s">
        <v>254</v>
      </c>
      <c r="E302" s="9">
        <v>2</v>
      </c>
      <c r="F302" s="9"/>
      <c r="G302" s="9">
        <f t="shared" si="6"/>
        <v>0</v>
      </c>
    </row>
    <row r="303" spans="1:7" ht="20.25">
      <c r="A303" s="6" t="s">
        <v>547</v>
      </c>
      <c r="B303" s="7" t="s">
        <v>628</v>
      </c>
      <c r="C303" s="7" t="s">
        <v>532</v>
      </c>
      <c r="D303" s="12" t="s">
        <v>254</v>
      </c>
      <c r="E303" s="9">
        <v>3</v>
      </c>
      <c r="F303" s="9"/>
      <c r="G303" s="9">
        <f t="shared" si="6"/>
        <v>0</v>
      </c>
    </row>
    <row r="304" spans="1:7" ht="20.25">
      <c r="A304" s="6" t="s">
        <v>549</v>
      </c>
      <c r="B304" s="7" t="s">
        <v>628</v>
      </c>
      <c r="C304" s="7" t="s">
        <v>534</v>
      </c>
      <c r="D304" s="12" t="s">
        <v>254</v>
      </c>
      <c r="E304" s="9">
        <v>2</v>
      </c>
      <c r="F304" s="9"/>
      <c r="G304" s="9">
        <f t="shared" si="6"/>
        <v>0</v>
      </c>
    </row>
    <row r="305" spans="1:7" ht="20.25">
      <c r="A305" s="6" t="s">
        <v>550</v>
      </c>
      <c r="B305" s="7" t="s">
        <v>628</v>
      </c>
      <c r="C305" s="7" t="s">
        <v>536</v>
      </c>
      <c r="D305" s="12" t="s">
        <v>254</v>
      </c>
      <c r="E305" s="9">
        <v>1</v>
      </c>
      <c r="F305" s="9"/>
      <c r="G305" s="9">
        <f t="shared" si="6"/>
        <v>0</v>
      </c>
    </row>
    <row r="306" spans="1:7" ht="20.25">
      <c r="A306" s="6" t="s">
        <v>552</v>
      </c>
      <c r="B306" s="7" t="s">
        <v>628</v>
      </c>
      <c r="C306" s="7" t="s">
        <v>538</v>
      </c>
      <c r="D306" s="12" t="s">
        <v>254</v>
      </c>
      <c r="E306" s="9">
        <v>2</v>
      </c>
      <c r="F306" s="9"/>
      <c r="G306" s="9">
        <f t="shared" si="6"/>
        <v>0</v>
      </c>
    </row>
    <row r="307" spans="1:7" ht="20.25">
      <c r="A307" s="6" t="s">
        <v>553</v>
      </c>
      <c r="B307" s="7" t="s">
        <v>628</v>
      </c>
      <c r="C307" s="7" t="s">
        <v>540</v>
      </c>
      <c r="D307" s="12" t="s">
        <v>254</v>
      </c>
      <c r="E307" s="9">
        <v>2</v>
      </c>
      <c r="F307" s="9"/>
      <c r="G307" s="9">
        <f t="shared" si="6"/>
        <v>0</v>
      </c>
    </row>
    <row r="308" spans="1:7" ht="20.25">
      <c r="A308" s="6" t="s">
        <v>554</v>
      </c>
      <c r="B308" s="7" t="s">
        <v>628</v>
      </c>
      <c r="C308" s="7" t="s">
        <v>542</v>
      </c>
      <c r="D308" s="12" t="s">
        <v>254</v>
      </c>
      <c r="E308" s="9">
        <v>4</v>
      </c>
      <c r="F308" s="9"/>
      <c r="G308" s="9">
        <f t="shared" si="6"/>
        <v>0</v>
      </c>
    </row>
    <row r="309" spans="1:7" ht="20.25">
      <c r="A309" s="6" t="s">
        <v>556</v>
      </c>
      <c r="B309" s="7" t="s">
        <v>628</v>
      </c>
      <c r="C309" s="7" t="s">
        <v>544</v>
      </c>
      <c r="D309" s="12" t="s">
        <v>254</v>
      </c>
      <c r="E309" s="9">
        <v>6</v>
      </c>
      <c r="F309" s="9"/>
      <c r="G309" s="9">
        <f t="shared" si="6"/>
        <v>0</v>
      </c>
    </row>
    <row r="310" spans="1:7" ht="20.25">
      <c r="A310" s="6" t="s">
        <v>558</v>
      </c>
      <c r="B310" s="7" t="s">
        <v>628</v>
      </c>
      <c r="C310" s="7" t="s">
        <v>546</v>
      </c>
      <c r="D310" s="12" t="s">
        <v>254</v>
      </c>
      <c r="E310" s="9">
        <v>1</v>
      </c>
      <c r="F310" s="9"/>
      <c r="G310" s="9">
        <f t="shared" si="6"/>
        <v>0</v>
      </c>
    </row>
    <row r="311" spans="1:7" ht="20.25">
      <c r="A311" s="6" t="s">
        <v>560</v>
      </c>
      <c r="B311" s="7" t="s">
        <v>628</v>
      </c>
      <c r="C311" s="7" t="s">
        <v>548</v>
      </c>
      <c r="D311" s="12" t="s">
        <v>254</v>
      </c>
      <c r="E311" s="9">
        <v>8</v>
      </c>
      <c r="F311" s="9"/>
      <c r="G311" s="9">
        <f t="shared" si="6"/>
        <v>0</v>
      </c>
    </row>
    <row r="312" spans="1:7" ht="20.25">
      <c r="A312" s="6" t="s">
        <v>562</v>
      </c>
      <c r="B312" s="7" t="s">
        <v>628</v>
      </c>
      <c r="C312" s="7" t="s">
        <v>551</v>
      </c>
      <c r="D312" s="12" t="s">
        <v>97</v>
      </c>
      <c r="E312" s="9">
        <v>28</v>
      </c>
      <c r="F312" s="9"/>
      <c r="G312" s="9">
        <f t="shared" si="6"/>
        <v>0</v>
      </c>
    </row>
    <row r="313" spans="1:7" ht="30">
      <c r="A313" s="6" t="s">
        <v>564</v>
      </c>
      <c r="B313" s="7" t="s">
        <v>628</v>
      </c>
      <c r="C313" s="7" t="s">
        <v>639</v>
      </c>
      <c r="D313" s="12" t="s">
        <v>11</v>
      </c>
      <c r="E313" s="9">
        <v>0.1</v>
      </c>
      <c r="F313" s="9"/>
      <c r="G313" s="9">
        <f t="shared" si="6"/>
        <v>0</v>
      </c>
    </row>
    <row r="314" spans="1:7" ht="20.25">
      <c r="A314" s="6" t="s">
        <v>566</v>
      </c>
      <c r="B314" s="7" t="s">
        <v>628</v>
      </c>
      <c r="C314" s="7" t="s">
        <v>640</v>
      </c>
      <c r="D314" s="12" t="s">
        <v>97</v>
      </c>
      <c r="E314" s="9">
        <v>500</v>
      </c>
      <c r="F314" s="9"/>
      <c r="G314" s="9">
        <f t="shared" si="6"/>
        <v>0</v>
      </c>
    </row>
    <row r="315" spans="1:7" ht="20.25">
      <c r="A315" s="6" t="s">
        <v>568</v>
      </c>
      <c r="B315" s="7" t="s">
        <v>628</v>
      </c>
      <c r="C315" s="7" t="s">
        <v>555</v>
      </c>
      <c r="D315" s="12" t="s">
        <v>510</v>
      </c>
      <c r="E315" s="9">
        <v>4</v>
      </c>
      <c r="F315" s="9"/>
      <c r="G315" s="9">
        <f t="shared" si="6"/>
        <v>0</v>
      </c>
    </row>
    <row r="316" spans="1:7" ht="20.25">
      <c r="A316" s="6" t="s">
        <v>570</v>
      </c>
      <c r="B316" s="7" t="s">
        <v>628</v>
      </c>
      <c r="C316" s="7" t="s">
        <v>557</v>
      </c>
      <c r="D316" s="12" t="s">
        <v>510</v>
      </c>
      <c r="E316" s="9">
        <v>116</v>
      </c>
      <c r="F316" s="9"/>
      <c r="G316" s="9">
        <f t="shared" si="6"/>
        <v>0</v>
      </c>
    </row>
    <row r="317" spans="1:7" ht="20.25">
      <c r="A317" s="6" t="s">
        <v>572</v>
      </c>
      <c r="B317" s="7" t="s">
        <v>628</v>
      </c>
      <c r="C317" s="7" t="s">
        <v>559</v>
      </c>
      <c r="D317" s="12" t="s">
        <v>133</v>
      </c>
      <c r="E317" s="9">
        <v>4</v>
      </c>
      <c r="F317" s="9"/>
      <c r="G317" s="9">
        <f t="shared" si="6"/>
        <v>0</v>
      </c>
    </row>
    <row r="318" spans="1:7" ht="20.25">
      <c r="A318" s="6" t="s">
        <v>575</v>
      </c>
      <c r="B318" s="7" t="s">
        <v>628</v>
      </c>
      <c r="C318" s="7" t="s">
        <v>565</v>
      </c>
      <c r="D318" s="12" t="s">
        <v>254</v>
      </c>
      <c r="E318" s="9">
        <v>4</v>
      </c>
      <c r="F318" s="9"/>
      <c r="G318" s="9">
        <f t="shared" si="6"/>
        <v>0</v>
      </c>
    </row>
    <row r="319" spans="1:7" ht="20.25">
      <c r="A319" s="6" t="s">
        <v>641</v>
      </c>
      <c r="B319" s="7" t="s">
        <v>628</v>
      </c>
      <c r="C319" s="7" t="s">
        <v>567</v>
      </c>
      <c r="D319" s="12" t="s">
        <v>254</v>
      </c>
      <c r="E319" s="9">
        <v>116</v>
      </c>
      <c r="F319" s="9"/>
      <c r="G319" s="9">
        <f t="shared" si="6"/>
        <v>0</v>
      </c>
    </row>
    <row r="320" spans="1:7" ht="20.25">
      <c r="A320" s="6" t="s">
        <v>642</v>
      </c>
      <c r="B320" s="7" t="s">
        <v>628</v>
      </c>
      <c r="C320" s="7" t="s">
        <v>569</v>
      </c>
      <c r="D320" s="12" t="s">
        <v>254</v>
      </c>
      <c r="E320" s="9">
        <v>4</v>
      </c>
      <c r="F320" s="9"/>
      <c r="G320" s="9">
        <f t="shared" si="6"/>
        <v>0</v>
      </c>
    </row>
    <row r="321" spans="1:7" ht="20.25">
      <c r="A321" s="6" t="s">
        <v>643</v>
      </c>
      <c r="B321" s="7" t="s">
        <v>628</v>
      </c>
      <c r="C321" s="7" t="s">
        <v>571</v>
      </c>
      <c r="D321" s="12" t="s">
        <v>254</v>
      </c>
      <c r="E321" s="9">
        <v>116</v>
      </c>
      <c r="F321" s="9"/>
      <c r="G321" s="9">
        <f t="shared" si="6"/>
        <v>0</v>
      </c>
    </row>
    <row r="322" spans="1:7" ht="20.25">
      <c r="A322" s="6" t="s">
        <v>644</v>
      </c>
      <c r="B322" s="7" t="s">
        <v>628</v>
      </c>
      <c r="C322" s="7" t="s">
        <v>573</v>
      </c>
      <c r="D322" s="12" t="s">
        <v>574</v>
      </c>
      <c r="E322" s="9">
        <v>4</v>
      </c>
      <c r="F322" s="9"/>
      <c r="G322" s="9">
        <f t="shared" si="6"/>
        <v>0</v>
      </c>
    </row>
    <row r="323" spans="1:7" ht="20.25">
      <c r="A323" s="6" t="s">
        <v>645</v>
      </c>
      <c r="B323" s="7" t="s">
        <v>628</v>
      </c>
      <c r="C323" s="7" t="s">
        <v>576</v>
      </c>
      <c r="D323" s="12" t="s">
        <v>574</v>
      </c>
      <c r="E323" s="9">
        <v>116</v>
      </c>
      <c r="F323" s="9"/>
      <c r="G323" s="9">
        <f t="shared" si="6"/>
        <v>0</v>
      </c>
    </row>
    <row r="324" spans="1:7" ht="12.75">
      <c r="A324" s="5" t="s">
        <v>614</v>
      </c>
      <c r="B324" s="4"/>
      <c r="C324" s="14" t="s">
        <v>577</v>
      </c>
      <c r="D324" s="15"/>
      <c r="E324" s="15"/>
      <c r="F324" s="15"/>
      <c r="G324" s="20"/>
    </row>
    <row r="325" spans="1:7" ht="20.25">
      <c r="A325" s="6" t="s">
        <v>583</v>
      </c>
      <c r="B325" s="7" t="s">
        <v>628</v>
      </c>
      <c r="C325" s="7" t="s">
        <v>578</v>
      </c>
      <c r="D325" s="12" t="s">
        <v>11</v>
      </c>
      <c r="E325" s="9">
        <v>0.06</v>
      </c>
      <c r="F325" s="9"/>
      <c r="G325" s="9">
        <f t="shared" si="6"/>
        <v>0</v>
      </c>
    </row>
    <row r="326" spans="1:7" ht="20.25">
      <c r="A326" s="6" t="s">
        <v>584</v>
      </c>
      <c r="B326" s="7" t="s">
        <v>628</v>
      </c>
      <c r="C326" s="7" t="s">
        <v>579</v>
      </c>
      <c r="D326" s="12" t="s">
        <v>97</v>
      </c>
      <c r="E326" s="9">
        <v>23</v>
      </c>
      <c r="F326" s="9"/>
      <c r="G326" s="9">
        <f t="shared" si="6"/>
        <v>0</v>
      </c>
    </row>
    <row r="327" spans="1:7" ht="20.25">
      <c r="A327" s="6" t="s">
        <v>585</v>
      </c>
      <c r="B327" s="7" t="s">
        <v>628</v>
      </c>
      <c r="C327" s="7" t="s">
        <v>580</v>
      </c>
      <c r="D327" s="12" t="s">
        <v>133</v>
      </c>
      <c r="E327" s="9">
        <v>2</v>
      </c>
      <c r="F327" s="9"/>
      <c r="G327" s="9">
        <f t="shared" si="6"/>
        <v>0</v>
      </c>
    </row>
    <row r="328" spans="1:7" ht="20.25">
      <c r="A328" s="6" t="s">
        <v>587</v>
      </c>
      <c r="B328" s="7" t="s">
        <v>628</v>
      </c>
      <c r="C328" s="7" t="s">
        <v>581</v>
      </c>
      <c r="D328" s="12" t="s">
        <v>11</v>
      </c>
      <c r="E328" s="9">
        <v>0.05</v>
      </c>
      <c r="F328" s="9"/>
      <c r="G328" s="9">
        <f t="shared" si="6"/>
        <v>0</v>
      </c>
    </row>
    <row r="329" spans="1:7" ht="20.25">
      <c r="A329" s="6" t="s">
        <v>589</v>
      </c>
      <c r="B329" s="7" t="s">
        <v>628</v>
      </c>
      <c r="C329" s="7" t="s">
        <v>582</v>
      </c>
      <c r="D329" s="12" t="s">
        <v>133</v>
      </c>
      <c r="E329" s="9">
        <v>1</v>
      </c>
      <c r="F329" s="9"/>
      <c r="G329" s="9">
        <f t="shared" si="6"/>
        <v>0</v>
      </c>
    </row>
    <row r="330" spans="1:7" ht="20.25">
      <c r="A330" s="6" t="s">
        <v>590</v>
      </c>
      <c r="B330" s="7" t="s">
        <v>628</v>
      </c>
      <c r="C330" s="7" t="s">
        <v>490</v>
      </c>
      <c r="D330" s="12" t="s">
        <v>133</v>
      </c>
      <c r="E330" s="9">
        <v>2</v>
      </c>
      <c r="F330" s="9"/>
      <c r="G330" s="9">
        <f aca="true" t="shared" si="7" ref="G330:G344">ROUND(E330*F330,2)</f>
        <v>0</v>
      </c>
    </row>
    <row r="331" spans="1:7" ht="20.25">
      <c r="A331" s="6" t="s">
        <v>591</v>
      </c>
      <c r="B331" s="7" t="s">
        <v>628</v>
      </c>
      <c r="C331" s="7" t="s">
        <v>500</v>
      </c>
      <c r="D331" s="12" t="s">
        <v>97</v>
      </c>
      <c r="E331" s="9">
        <v>30</v>
      </c>
      <c r="F331" s="9"/>
      <c r="G331" s="9">
        <f t="shared" si="7"/>
        <v>0</v>
      </c>
    </row>
    <row r="332" spans="1:7" ht="20.25">
      <c r="A332" s="6" t="s">
        <v>592</v>
      </c>
      <c r="B332" s="7" t="s">
        <v>628</v>
      </c>
      <c r="C332" s="7" t="s">
        <v>586</v>
      </c>
      <c r="D332" s="12" t="s">
        <v>11</v>
      </c>
      <c r="E332" s="9">
        <v>1</v>
      </c>
      <c r="F332" s="9"/>
      <c r="G332" s="9">
        <f t="shared" si="7"/>
        <v>0</v>
      </c>
    </row>
    <row r="333" spans="1:7" ht="20.25">
      <c r="A333" s="6" t="s">
        <v>593</v>
      </c>
      <c r="B333" s="7" t="s">
        <v>628</v>
      </c>
      <c r="C333" s="7" t="s">
        <v>588</v>
      </c>
      <c r="D333" s="12" t="s">
        <v>11</v>
      </c>
      <c r="E333" s="9">
        <v>1</v>
      </c>
      <c r="F333" s="9"/>
      <c r="G333" s="9">
        <f t="shared" si="7"/>
        <v>0</v>
      </c>
    </row>
    <row r="334" spans="1:7" ht="20.25">
      <c r="A334" s="6" t="s">
        <v>594</v>
      </c>
      <c r="B334" s="7" t="s">
        <v>628</v>
      </c>
      <c r="C334" s="7" t="s">
        <v>555</v>
      </c>
      <c r="D334" s="12" t="s">
        <v>510</v>
      </c>
      <c r="E334" s="9">
        <v>1</v>
      </c>
      <c r="F334" s="9"/>
      <c r="G334" s="9">
        <f t="shared" si="7"/>
        <v>0</v>
      </c>
    </row>
    <row r="335" spans="1:7" ht="20.25">
      <c r="A335" s="6" t="s">
        <v>595</v>
      </c>
      <c r="B335" s="7" t="s">
        <v>628</v>
      </c>
      <c r="C335" s="7" t="s">
        <v>557</v>
      </c>
      <c r="D335" s="12" t="s">
        <v>510</v>
      </c>
      <c r="E335" s="9">
        <v>23</v>
      </c>
      <c r="F335" s="9"/>
      <c r="G335" s="9">
        <f t="shared" si="7"/>
        <v>0</v>
      </c>
    </row>
    <row r="336" spans="1:7" ht="20.25">
      <c r="A336" s="6" t="s">
        <v>596</v>
      </c>
      <c r="B336" s="7" t="s">
        <v>628</v>
      </c>
      <c r="C336" s="7" t="s">
        <v>559</v>
      </c>
      <c r="D336" s="12" t="s">
        <v>133</v>
      </c>
      <c r="E336" s="9">
        <v>1</v>
      </c>
      <c r="F336" s="9"/>
      <c r="G336" s="9">
        <f t="shared" si="7"/>
        <v>0</v>
      </c>
    </row>
    <row r="337" spans="1:7" ht="20.25">
      <c r="A337" s="6" t="s">
        <v>597</v>
      </c>
      <c r="B337" s="7" t="s">
        <v>628</v>
      </c>
      <c r="C337" s="7" t="s">
        <v>561</v>
      </c>
      <c r="D337" s="12" t="s">
        <v>254</v>
      </c>
      <c r="E337" s="9">
        <v>1</v>
      </c>
      <c r="F337" s="9"/>
      <c r="G337" s="9">
        <f t="shared" si="7"/>
        <v>0</v>
      </c>
    </row>
    <row r="338" spans="1:7" ht="20.25">
      <c r="A338" s="6" t="s">
        <v>598</v>
      </c>
      <c r="B338" s="7" t="s">
        <v>628</v>
      </c>
      <c r="C338" s="7" t="s">
        <v>563</v>
      </c>
      <c r="D338" s="12" t="s">
        <v>254</v>
      </c>
      <c r="E338" s="9">
        <v>23</v>
      </c>
      <c r="F338" s="9"/>
      <c r="G338" s="9">
        <f t="shared" si="7"/>
        <v>0</v>
      </c>
    </row>
    <row r="339" spans="1:7" ht="20.25">
      <c r="A339" s="6" t="s">
        <v>599</v>
      </c>
      <c r="B339" s="7" t="s">
        <v>628</v>
      </c>
      <c r="C339" s="7" t="s">
        <v>565</v>
      </c>
      <c r="D339" s="12" t="s">
        <v>254</v>
      </c>
      <c r="E339" s="9">
        <v>1</v>
      </c>
      <c r="F339" s="9"/>
      <c r="G339" s="9">
        <f t="shared" si="7"/>
        <v>0</v>
      </c>
    </row>
    <row r="340" spans="1:7" ht="20.25">
      <c r="A340" s="6" t="s">
        <v>646</v>
      </c>
      <c r="B340" s="7" t="s">
        <v>628</v>
      </c>
      <c r="C340" s="7" t="s">
        <v>567</v>
      </c>
      <c r="D340" s="12" t="s">
        <v>254</v>
      </c>
      <c r="E340" s="9">
        <v>23</v>
      </c>
      <c r="F340" s="9"/>
      <c r="G340" s="9">
        <f t="shared" si="7"/>
        <v>0</v>
      </c>
    </row>
    <row r="341" spans="1:7" ht="20.25">
      <c r="A341" s="6" t="s">
        <v>647</v>
      </c>
      <c r="B341" s="7" t="s">
        <v>628</v>
      </c>
      <c r="C341" s="7" t="s">
        <v>569</v>
      </c>
      <c r="D341" s="12" t="s">
        <v>254</v>
      </c>
      <c r="E341" s="9">
        <v>1</v>
      </c>
      <c r="F341" s="9"/>
      <c r="G341" s="9">
        <f t="shared" si="7"/>
        <v>0</v>
      </c>
    </row>
    <row r="342" spans="1:7" ht="20.25">
      <c r="A342" s="6" t="s">
        <v>648</v>
      </c>
      <c r="B342" s="7" t="s">
        <v>628</v>
      </c>
      <c r="C342" s="7" t="s">
        <v>571</v>
      </c>
      <c r="D342" s="12" t="s">
        <v>254</v>
      </c>
      <c r="E342" s="9">
        <v>23</v>
      </c>
      <c r="F342" s="9"/>
      <c r="G342" s="9">
        <f t="shared" si="7"/>
        <v>0</v>
      </c>
    </row>
    <row r="343" spans="1:7" ht="20.25">
      <c r="A343" s="6" t="s">
        <v>649</v>
      </c>
      <c r="B343" s="7" t="s">
        <v>628</v>
      </c>
      <c r="C343" s="7" t="s">
        <v>573</v>
      </c>
      <c r="D343" s="12" t="s">
        <v>574</v>
      </c>
      <c r="E343" s="9">
        <v>1</v>
      </c>
      <c r="F343" s="9"/>
      <c r="G343" s="9">
        <f t="shared" si="7"/>
        <v>0</v>
      </c>
    </row>
    <row r="344" spans="1:7" ht="20.25">
      <c r="A344" s="6" t="s">
        <v>650</v>
      </c>
      <c r="B344" s="7" t="s">
        <v>628</v>
      </c>
      <c r="C344" s="7" t="s">
        <v>576</v>
      </c>
      <c r="D344" s="12" t="s">
        <v>574</v>
      </c>
      <c r="E344" s="9">
        <v>23</v>
      </c>
      <c r="F344" s="9"/>
      <c r="G344" s="9">
        <f t="shared" si="7"/>
        <v>0</v>
      </c>
    </row>
    <row r="345" spans="1:7" ht="12.75">
      <c r="A345" s="14" t="s">
        <v>600</v>
      </c>
      <c r="B345" s="15"/>
      <c r="C345" s="15"/>
      <c r="D345" s="15"/>
      <c r="E345" s="15"/>
      <c r="F345" s="20"/>
      <c r="G345" s="10">
        <f>SUM(G325:G344,G266:G323)</f>
        <v>0</v>
      </c>
    </row>
    <row r="346" spans="1:7" ht="12.75">
      <c r="A346" s="31">
        <v>6</v>
      </c>
      <c r="B346" s="32" t="s">
        <v>655</v>
      </c>
      <c r="C346" s="32"/>
      <c r="D346" s="32"/>
      <c r="E346" s="32"/>
      <c r="F346" s="33"/>
      <c r="G346" s="34"/>
    </row>
    <row r="347" spans="1:7" ht="12.75">
      <c r="A347" s="28">
        <v>307</v>
      </c>
      <c r="B347" s="37" t="s">
        <v>656</v>
      </c>
      <c r="C347" s="37"/>
      <c r="D347" s="29" t="s">
        <v>133</v>
      </c>
      <c r="E347" s="38">
        <v>2</v>
      </c>
      <c r="F347" s="38"/>
      <c r="G347" s="30"/>
    </row>
    <row r="348" spans="1:7" ht="12.75">
      <c r="A348" s="14" t="s">
        <v>657</v>
      </c>
      <c r="B348" s="15"/>
      <c r="C348" s="15"/>
      <c r="D348" s="15"/>
      <c r="E348" s="15"/>
      <c r="F348" s="20"/>
      <c r="G348" s="10"/>
    </row>
    <row r="349" spans="1:7" ht="12.75">
      <c r="A349" s="35" t="s">
        <v>658</v>
      </c>
      <c r="B349" s="26"/>
      <c r="C349" s="26"/>
      <c r="D349" s="26"/>
      <c r="E349" s="26"/>
      <c r="F349" s="27"/>
      <c r="G349" s="36"/>
    </row>
    <row r="350" spans="1:7" ht="12.75">
      <c r="A350" s="14" t="s">
        <v>651</v>
      </c>
      <c r="B350" s="15"/>
      <c r="C350" s="15"/>
      <c r="D350" s="15"/>
      <c r="E350" s="15"/>
      <c r="F350" s="15"/>
      <c r="G350" s="13"/>
    </row>
    <row r="351" spans="1:7" ht="12.75">
      <c r="A351" s="14" t="s">
        <v>652</v>
      </c>
      <c r="B351" s="15"/>
      <c r="C351" s="15"/>
      <c r="D351" s="15"/>
      <c r="E351" s="15"/>
      <c r="F351" s="15"/>
      <c r="G351" s="13"/>
    </row>
  </sheetData>
  <sheetProtection/>
  <mergeCells count="42">
    <mergeCell ref="B346:F346"/>
    <mergeCell ref="B347:C347"/>
    <mergeCell ref="A348:F348"/>
    <mergeCell ref="A349:F349"/>
    <mergeCell ref="C6:G6"/>
    <mergeCell ref="C7:G7"/>
    <mergeCell ref="C16:G16"/>
    <mergeCell ref="C28:G28"/>
    <mergeCell ref="C324:G324"/>
    <mergeCell ref="A345:F345"/>
    <mergeCell ref="C51:G51"/>
    <mergeCell ref="C60:G60"/>
    <mergeCell ref="C66:G66"/>
    <mergeCell ref="A78:F78"/>
    <mergeCell ref="C33:G33"/>
    <mergeCell ref="C38:G38"/>
    <mergeCell ref="C43:G43"/>
    <mergeCell ref="C48:G48"/>
    <mergeCell ref="C127:G127"/>
    <mergeCell ref="C138:G138"/>
    <mergeCell ref="C149:G149"/>
    <mergeCell ref="C158:G158"/>
    <mergeCell ref="C79:G79"/>
    <mergeCell ref="A101:F101"/>
    <mergeCell ref="C102:G102"/>
    <mergeCell ref="C103:G103"/>
    <mergeCell ref="C218:G218"/>
    <mergeCell ref="C250:G250"/>
    <mergeCell ref="C168:G168"/>
    <mergeCell ref="C185:G185"/>
    <mergeCell ref="C205:G205"/>
    <mergeCell ref="A211:F211"/>
    <mergeCell ref="A350:F350"/>
    <mergeCell ref="A351:F351"/>
    <mergeCell ref="A2:G2"/>
    <mergeCell ref="A1:G1"/>
    <mergeCell ref="A3:G3"/>
    <mergeCell ref="A263:F263"/>
    <mergeCell ref="C264:G264"/>
    <mergeCell ref="C265:G265"/>
    <mergeCell ref="C212:G212"/>
    <mergeCell ref="C213:G213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KI_WILCZYCE_KIEŁCZÓW_ODCINEK I</dc:title>
  <dc:subject/>
  <dc:creator>RR</dc:creator>
  <cp:keywords/>
  <dc:description/>
  <cp:lastModifiedBy>Aleksandra Górny</cp:lastModifiedBy>
  <cp:lastPrinted>2018-09-01T14:04:17Z</cp:lastPrinted>
  <dcterms:created xsi:type="dcterms:W3CDTF">2018-09-01T14:05:02Z</dcterms:created>
  <dcterms:modified xsi:type="dcterms:W3CDTF">2020-03-31T12:14:43Z</dcterms:modified>
  <cp:category/>
  <cp:version/>
  <cp:contentType/>
  <cp:contentStatus/>
</cp:coreProperties>
</file>